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65\"/>
    </mc:Choice>
  </mc:AlternateContent>
  <bookViews>
    <workbookView xWindow="0" yWindow="0" windowWidth="7050" windowHeight="9540" firstSheet="1" activeTab="1"/>
  </bookViews>
  <sheets>
    <sheet name="Asignavimų valdydojai" sheetId="6" state="hidden" r:id="rId1"/>
    <sheet name="Ataskaita" sheetId="15" r:id="rId2"/>
    <sheet name="09 programa" sheetId="13" r:id="rId3"/>
  </sheets>
  <definedNames>
    <definedName name="_xlnm.Print_Area" localSheetId="2">'09 programa'!$A$1:$P$58</definedName>
    <definedName name="_xlnm.Print_Area" localSheetId="1">Ataskaita!$A$1:$H$35</definedName>
    <definedName name="_xlnm.Print_Titles" localSheetId="2">'09 programa'!$4:$7</definedName>
  </definedNames>
  <calcPr calcId="162913"/>
</workbook>
</file>

<file path=xl/calcChain.xml><?xml version="1.0" encoding="utf-8"?>
<calcChain xmlns="http://schemas.openxmlformats.org/spreadsheetml/2006/main">
  <c r="J37" i="13" l="1"/>
  <c r="J33" i="13"/>
  <c r="J28" i="13"/>
  <c r="J31" i="13" s="1"/>
  <c r="J24" i="13"/>
  <c r="J18" i="13"/>
  <c r="J15" i="13"/>
  <c r="J38" i="13" l="1"/>
  <c r="H57" i="13"/>
  <c r="I57" i="13"/>
  <c r="I45" i="13" l="1"/>
  <c r="I43" i="13"/>
  <c r="I37" i="13"/>
  <c r="I33" i="13"/>
  <c r="I29" i="13"/>
  <c r="I55" i="13" s="1"/>
  <c r="I28" i="13"/>
  <c r="I24" i="13"/>
  <c r="I18" i="13"/>
  <c r="I15" i="13"/>
  <c r="I46" i="13" l="1"/>
  <c r="I47" i="13" s="1"/>
  <c r="I31" i="13"/>
  <c r="I38" i="13" s="1"/>
  <c r="I48" i="13" s="1"/>
  <c r="I49" i="13" s="1"/>
  <c r="H28" i="13"/>
  <c r="J55" i="13" l="1"/>
  <c r="J54" i="13" l="1"/>
  <c r="H24" i="13" l="1"/>
  <c r="H15" i="13"/>
  <c r="H55" i="13"/>
  <c r="H54" i="13" s="1"/>
  <c r="J57" i="13" l="1"/>
  <c r="J56" i="13" s="1"/>
  <c r="H56" i="13"/>
  <c r="J45" i="13"/>
  <c r="H45" i="13"/>
  <c r="J43" i="13"/>
  <c r="H43" i="13"/>
  <c r="H37" i="13"/>
  <c r="H33" i="13"/>
  <c r="H18" i="13"/>
  <c r="H46" i="13" l="1"/>
  <c r="H47" i="13" s="1"/>
  <c r="J46" i="13"/>
  <c r="J47" i="13" s="1"/>
  <c r="H58" i="13"/>
  <c r="J58" i="13"/>
  <c r="H31" i="13"/>
  <c r="H38" i="13" s="1"/>
  <c r="J48" i="13" l="1"/>
  <c r="J49" i="13" s="1"/>
  <c r="H48" i="13"/>
  <c r="H49" i="13" s="1"/>
  <c r="I54" i="13" l="1"/>
  <c r="I56" i="13"/>
  <c r="I58" i="13" l="1"/>
</calcChain>
</file>

<file path=xl/comments1.xml><?xml version="1.0" encoding="utf-8"?>
<comments xmlns="http://schemas.openxmlformats.org/spreadsheetml/2006/main">
  <authors>
    <author>Snieguole Kacerauskaite</author>
  </authors>
  <commentList>
    <comment ref="E13" authorId="0" shapeId="0">
      <text>
        <r>
          <rPr>
            <b/>
            <sz val="9"/>
            <color indexed="81"/>
            <rFont val="Tahoma"/>
            <family val="2"/>
            <charset val="186"/>
          </rPr>
          <t xml:space="preserve">Remti jaunimo ir su jaunimu dirbančių organizacijų nuolatinę ir ilgalaikę programinę veiklą, jaunimo iniciatyvas, skatinti jaunimą užsiimti savanoriška veikla </t>
        </r>
        <r>
          <rPr>
            <sz val="9"/>
            <color indexed="81"/>
            <rFont val="Tahoma"/>
            <family val="2"/>
            <charset val="186"/>
          </rPr>
          <t xml:space="preserve">
</t>
        </r>
      </text>
    </comment>
    <comment ref="E34" authorId="0" shapeId="0">
      <text>
        <r>
          <rPr>
            <b/>
            <sz val="9"/>
            <color indexed="81"/>
            <rFont val="Tahoma"/>
            <family val="2"/>
            <charset val="186"/>
          </rPr>
          <t>"Koordinuotai teikti informaciją apie jaunimo veiklą ir jos galimybes"</t>
        </r>
        <r>
          <rPr>
            <sz val="9"/>
            <color indexed="81"/>
            <rFont val="Tahoma"/>
            <family val="2"/>
            <charset val="186"/>
          </rPr>
          <t xml:space="preserve">
</t>
        </r>
      </text>
    </comment>
  </commentList>
</comments>
</file>

<file path=xl/sharedStrings.xml><?xml version="1.0" encoding="utf-8"?>
<sst xmlns="http://schemas.openxmlformats.org/spreadsheetml/2006/main" count="191" uniqueCount="135">
  <si>
    <t>Programos tikslo kodas</t>
  </si>
  <si>
    <t>Uždavinio kodas</t>
  </si>
  <si>
    <t>Priemonės kodas</t>
  </si>
  <si>
    <t>Priemonės pavadinimas</t>
  </si>
  <si>
    <t>Priemonės požymis</t>
  </si>
  <si>
    <t>Asignavimų valdytojo kodas</t>
  </si>
  <si>
    <t>Finansavimo šaltinis</t>
  </si>
  <si>
    <t>01</t>
  </si>
  <si>
    <t>SB</t>
  </si>
  <si>
    <t>Iš viso:</t>
  </si>
  <si>
    <t>02</t>
  </si>
  <si>
    <t>03</t>
  </si>
  <si>
    <t>Iš viso uždaviniui:</t>
  </si>
  <si>
    <t>Iš viso tikslui:</t>
  </si>
  <si>
    <t xml:space="preserve">Iš viso  programai: </t>
  </si>
  <si>
    <t>Finansavimo šaltiniai</t>
  </si>
  <si>
    <t>09</t>
  </si>
  <si>
    <t>SAVIVALDYBĖS LĖŠOS</t>
  </si>
  <si>
    <t>Finansavimo šaltinių suvestinė</t>
  </si>
  <si>
    <t>1</t>
  </si>
  <si>
    <t>Pavadinimas</t>
  </si>
  <si>
    <t>03 Srateginis tikslas.  Užtikrinti gyventojams aukštą švietimo, kultūros, socialinių, sporto ir sveikatos apsaugos paslaugų kokybę ir prieinamumą</t>
  </si>
  <si>
    <t>Kurti pažangią ir pilietišką visuomenę, skatinant jaunimo ir su jaunimu dirbančių organizacijų veiklą, iniciatyvas ir dalyvavimą visuomeninėje veikloje</t>
  </si>
  <si>
    <t>Aktyvinti  jaunimo ir su jaunimu dirbančių organizacijų veiklą</t>
  </si>
  <si>
    <t>KITI ŠALTINIAI:</t>
  </si>
  <si>
    <r>
      <t xml:space="preserve">Savivaldybės biudžeto lėšos </t>
    </r>
    <r>
      <rPr>
        <b/>
        <sz val="10"/>
        <rFont val="Times New Roman"/>
        <family val="1"/>
        <charset val="186"/>
      </rPr>
      <t>SB</t>
    </r>
  </si>
  <si>
    <t>09. Jaunimo politikos plėtros programa</t>
  </si>
  <si>
    <t>Asignavimų valdytojų kodų klasifikatorius*</t>
  </si>
  <si>
    <t xml:space="preserve">                              Pavadinimas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</si>
  <si>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</si>
  <si>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</si>
  <si>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</si>
  <si>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</si>
  <si>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</si>
  <si>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</si>
  <si>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2011-02-24 įsakymu Nr. AD1-384</t>
  </si>
  <si>
    <t>P1.1.2.1</t>
  </si>
  <si>
    <t>P1.1.2.2</t>
  </si>
  <si>
    <t>Iš dalies finansuota projektų, skaičius</t>
  </si>
  <si>
    <t>Paskirtа premijų, skaičius</t>
  </si>
  <si>
    <t>tūkst. Eur</t>
  </si>
  <si>
    <t>URBACT projekto „Y kartos miestas“ („Gen-Y City“) įgyvendinimas</t>
  </si>
  <si>
    <t>04</t>
  </si>
  <si>
    <t>05</t>
  </si>
  <si>
    <t>Klaipėdos miesto atstovavimas tarptautiniuose jaunimo renginiuose</t>
  </si>
  <si>
    <t>Parengta paraiška, vnt.</t>
  </si>
  <si>
    <t>Renginių skaičius, vnt.</t>
  </si>
  <si>
    <t>Iš viso priemonei:</t>
  </si>
  <si>
    <t>Klaipėdos miesto studijų, verslo ir draugiškos jaunimui aplinkos pristatymas Vakarų Lietuvos regionui</t>
  </si>
  <si>
    <t>06</t>
  </si>
  <si>
    <t>Vakarų Lietuvos regiono jaunimo verslumo dirbtuvių kartu su Klaipėdos aukšosiomis ir profesinėmis mokyklomis organizavimas</t>
  </si>
  <si>
    <t>Dalyvavusiųjų juose skaičius, vnt.</t>
  </si>
  <si>
    <t xml:space="preserve">Dalyvių skaičius išvažiuojamajame renginyje, vnt. </t>
  </si>
  <si>
    <t>Dalyvių skaičius, vnt.</t>
  </si>
  <si>
    <t>Jaunimo informavimo ir bendradarbiavimo stiprinimas</t>
  </si>
  <si>
    <t>Forumo dalyvių skaičius, vnt.</t>
  </si>
  <si>
    <t>Klaipėdos jaunimo įvaizdžio stiprinimas</t>
  </si>
  <si>
    <t>Jaunimo ir su jaunimu dirbančių organizacijų bei jų iniciatyvų skatinimаs:</t>
  </si>
  <si>
    <t>Institucinių ir iniciatyvų projektų dalinis finansavimas</t>
  </si>
  <si>
    <t>Suroganizuota renginių, skaičius</t>
  </si>
  <si>
    <t>Paskirta piniginių stipendijų, skaičius</t>
  </si>
  <si>
    <t xml:space="preserve">Dalyvavimas Vakarų Lietuvos regiono renginyje „Jaunimo vasaros akademija“  </t>
  </si>
  <si>
    <t xml:space="preserve">Pasirengimas „Europos jaunimo sostinė 2020 m.“ konkursui </t>
  </si>
  <si>
    <t xml:space="preserve"> Skatinti jaunimo verslumą</t>
  </si>
  <si>
    <t>Suorganizuota verslumo dirbtuvių, skaičius</t>
  </si>
  <si>
    <t xml:space="preserve">Jaunimo pritraukimas į Klaipėdos miestą </t>
  </si>
  <si>
    <t>Jaunimo verslumą skatinančių priemonių įgyvendinimas</t>
  </si>
  <si>
    <t>Verslumo renginių (mokymų, seminarų, konkursų) organizavimas</t>
  </si>
  <si>
    <t>Tarptautinio bendradarbiavimo plėtojimas</t>
  </si>
  <si>
    <t>Premijų už miestui aktualius ir pritaikomuosius darbus skyrimas Klaipėdos aukštųjų ir profesinių mokyklų absolventams</t>
  </si>
  <si>
    <t xml:space="preserve">Stipendijų skyrimas gabiems ir talentingiems Klaipėdos aukštųjų mokyklų 1 kurso studentams </t>
  </si>
  <si>
    <t>Suorganizuota renginių skaičius, vnt.</t>
  </si>
  <si>
    <t>Suorganizuotas jaunimo informavimo ir bendradarbiavimo tinklo dalyvių forumas, vnt.</t>
  </si>
  <si>
    <t>Organizuota praktinių mokymų-seminarų, skaičius</t>
  </si>
  <si>
    <t xml:space="preserve">Projektų, teikiamų nacionaliniams ir tarptautiniams konkursams, bendrasis finansavimas </t>
  </si>
  <si>
    <t xml:space="preserve">Bendrai finansuota projektų, skaičius </t>
  </si>
  <si>
    <t>Sukurtas logotipas „Klaipėda – jaunimo uostas“ ir jo naudojimo aprašas, vnt.</t>
  </si>
  <si>
    <t>Sukurta ir pagaminta  atributika bei reprezentatyvios priemonės, komplektų skaičius</t>
  </si>
  <si>
    <t xml:space="preserve">Nuolat atnaujinamas jaunimui skirta interneto svetainė klaipeda.jaunimas.lt ir kt. medijos, kart./mėn.     </t>
  </si>
  <si>
    <t>Mobilios programos „Klaipėdos jaunimas“ sukūrimas ir administravimas, vnt.</t>
  </si>
  <si>
    <t>SB(ES)</t>
  </si>
  <si>
    <t>Informacija apie pasiektus rezultatus, duomenys apie programai skirtų asignavimų panaudojimo tikslingumą</t>
  </si>
  <si>
    <t>Priežastys, dėl kurių planuotos rodiklių reikšmės nepasiektos</t>
  </si>
  <si>
    <t>Vertinimo kriterijaus</t>
  </si>
  <si>
    <t>planuotos reikšmės</t>
  </si>
  <si>
    <t>faktinės reikšmės</t>
  </si>
  <si>
    <t>Asignavimai (tūkst. Eur)</t>
  </si>
  <si>
    <r>
      <t>Europos Sąjungos paramos lėšos</t>
    </r>
    <r>
      <rPr>
        <b/>
        <sz val="10"/>
        <rFont val="Times New Roman"/>
        <family val="1"/>
        <charset val="186"/>
      </rPr>
      <t xml:space="preserve"> SB(ES)</t>
    </r>
  </si>
  <si>
    <t>* Pagal Klaipėdos miesto savivaldybės tarybos sprendimus: 2016 m. gruodžio 22 d. Nr. T2-290 ir 2017 m. vasario 23 d. Nr. T2-25</t>
  </si>
  <si>
    <t xml:space="preserve">** Pagal Klaipėdos miesto savivaldybės tarybos  2017 m. lapkričio 23 d. sprendimą Nr. T2-267 </t>
  </si>
  <si>
    <t>2017 m. asignavimų patvirtintas planas*</t>
  </si>
  <si>
    <t>2017 m. asignavimų patikslintas planas**</t>
  </si>
  <si>
    <t>2017 m. panaudotos lėšos (kasinės išlaidos)</t>
  </si>
  <si>
    <t xml:space="preserve">STRATEGINIO VEIKLOS PLANO VYKDYMO ATASKAITA </t>
  </si>
  <si>
    <t>(JAUNIMO POLITIKOS PLĖTROS PROGRAMA (NR. 09))</t>
  </si>
  <si>
    <t>Jaunų žmonių, dalyvaujančių iš savivaldybės biudžeto finansuojamų projektų ir renginių veiklose, skaičius</t>
  </si>
  <si>
    <t>Per 2017 m. pateiktos 23 paraiškos. Finansuota 13 projektų</t>
  </si>
  <si>
    <t>Parengti Klaipėdos miesto savivaldybės premijų už miestui aktualius ir pritaikomuosius darbus Klaipėdos aukštųjų mokyklų absolventams skyrimo nuostatai. Skirtos 5 premijos Klaipėdos universiteto studentams</t>
  </si>
  <si>
    <t>Iš dalies finansuota mažiau projektų, nes dalis paraiškų neatitiko Jaunimo projektų dalinio finansavimo iš savivaldybės biudžeto lėšų nuostatų. Paraiškų finansuota mažiau, bet beveik maksimalia suma.</t>
  </si>
  <si>
    <t>Sukurta 150 vnt. Klaipėdos m. reprezentuojančios atributikos, naudojant naująjį logotipą</t>
  </si>
  <si>
    <t xml:space="preserve">Priemonę planuojama pradėti vykdyti 2018 m. </t>
  </si>
  <si>
    <t>Renginiui buvo skirtas mažesnis finansavimas, nei planuota, todėl deleguota mažiau žmonių</t>
  </si>
  <si>
    <t>Parengta paraiška Europos jaunimo sostinė 2020 m. Įgyvendintas Europos jaunimo sostinės 2020 m. viešinimo planas. Paraiška pristatyta Briuselyje, dalyvauta Europos jaunimo sostinės apdvanojimų ceremonijoje Portugalijoje</t>
  </si>
  <si>
    <t>Dalyvauta Erasmus + projekte „Participation, migration and leadership“ Švedijoje, Generalinėje Baltijos miestų sąjungos konferencijoje. Dalyvauta Europos jaunimo sostinės 2020 m. apdovanojimų ceremonijoje</t>
  </si>
  <si>
    <t>Įgyvendintas projektas, proc.</t>
  </si>
  <si>
    <t>JAUNIMO POLITIKOS PLĖTROS PROGRAMOS (NR. 09)</t>
  </si>
  <si>
    <t>ĮVYKDYMO ATASKAITA</t>
  </si>
  <si>
    <r>
      <t xml:space="preserve">Asignavimų valdytoja –  </t>
    </r>
    <r>
      <rPr>
        <sz val="12"/>
        <rFont val="Times New Roman"/>
        <family val="1"/>
      </rPr>
      <t>Klaipėdos miesto savivaldybės administracija (1).</t>
    </r>
    <r>
      <rPr>
        <b/>
        <sz val="12"/>
        <rFont val="Times New Roman"/>
        <family val="1"/>
      </rPr>
      <t xml:space="preserve">
</t>
    </r>
  </si>
  <si>
    <r>
      <t>Programą vykdė</t>
    </r>
    <r>
      <rPr>
        <sz val="12"/>
        <rFont val="Times New Roman"/>
        <family val="1"/>
      </rPr>
      <t xml:space="preserve"> jaunimo reikalų koordinatorius.</t>
    </r>
  </si>
  <si>
    <t>(pagal planą arba geriau);</t>
  </si>
  <si>
    <t>iš dalies įvykdyta –</t>
  </si>
  <si>
    <t>(blogiau, nei planuota).</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</si>
  <si>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įgyvendinimo lygį:</t>
    </r>
  </si>
  <si>
    <t>1) priemonė laikoma visiškai įvykdyta, jei pasiektos visos planuotų ataskaitiniais metais vertinimo  kriterijų reikšmės;</t>
  </si>
  <si>
    <t>2) priemonė laikoma iš dalies įvykdyta, jei pasiekta mažiau vertinimo kriterijų reikšmių, nei planuota ataskaitiniais metais;</t>
  </si>
  <si>
    <t>3) priemonė laikoma neįvykdyta, jei nepasiekta nė viena planuoto ataskaitinių metų produkto kriterijaus reikšmė.</t>
  </si>
  <si>
    <t xml:space="preserve">2017 M. KLAIPĖDOS MIESTO SAVIVALDYBĖS </t>
  </si>
  <si>
    <t>faktiškai įvykdytos –</t>
  </si>
  <si>
    <t>neįvykdyta –</t>
  </si>
  <si>
    <t>Skirtas papildomas finansavimas (1800 Eur) Karalienės Luizės jaunimo centro atvirų erdvių projektui „Žaidimų laboratorija II“, nes projektas gavo ne maksimalų finansavimą iš Jaunimo reikalų departamento. Šios lėšos buvo panaudotos projekto dalyvių prizams nupirkti</t>
  </si>
  <si>
    <r>
      <rPr>
        <sz val="12"/>
        <rFont val="Times New Roman"/>
        <family val="1"/>
        <charset val="186"/>
      </rPr>
      <t>Iš</t>
    </r>
    <r>
      <rPr>
        <b/>
        <sz val="12"/>
        <rFont val="Times New Roman"/>
        <family val="1"/>
        <charset val="186"/>
      </rPr>
      <t xml:space="preserve"> 2017 m.</t>
    </r>
    <r>
      <rPr>
        <sz val="12"/>
        <rFont val="Times New Roman"/>
        <family val="1"/>
      </rPr>
      <t xml:space="preserve"> planuotų įvykdyti 13 priemonių ir papriemonių (kurioms patvirtinti / skirti asignavimai): </t>
    </r>
  </si>
  <si>
    <t>patikslintos reikšmės</t>
  </si>
  <si>
    <t>4.</t>
  </si>
  <si>
    <t xml:space="preserve">Finansuotas tik vienas projektas, nes 2017 m. Jaunimo reikalų departamentas neskelbė Regioninių jaunimo tarybų projektų konkurso </t>
  </si>
  <si>
    <t>Sukurtas Klaipėdos m. jaunimą reprezentuojantis logotipas ir jo naudojimo aprašas. Pakeista logotipo koncepcija iš ,,Klaipėda - jaunimo uostas“ į ,,Rinkis Klaipėdą“</t>
  </si>
  <si>
    <t>Suorganizuoti renginiai: studijų regata, jaunimo savaitgalis, Rugsėjo 1-osios šventė ir jaunimo lyderiai (jaunimo apdovanojimai). Renginiuose dalyvavo apie 2000 jaunimo</t>
  </si>
  <si>
    <t>2017 m. stipendijos I kurso studentams nebuvo paskirtos, nes nuostatai, pagal kuriuos būtų galima skirti stipendijas, buvo patvirtinti tik gruodžio mėnesio tarybos posėdyje. Stipendijos bus skiriamos nuo 2018 m. rugsėjo mėn.</t>
  </si>
  <si>
    <t xml:space="preserve">Renginys įvyko 2017-06-07/09 Kelmėje. Dalyvavo 10 asmenų </t>
  </si>
  <si>
    <t xml:space="preserve">2017 metais įvykdytos projekto veiklos: 
1) suorganizuoti 5 ULG (Urbact local groups) susitikimai, 2) dalyvauta 4 partnerių susitikimuose Koimbroje (Portugalija), Bolonijoje (Italija), Nantese (Prancūzija), Kristiansande (Norvegija), 3) dalyvauta URBACT festivalyje Taline (Estija), 4) viešojo pirkimo būdu įsigyta suvenyrinė atributika, 5) nupirktos tarptautinio eksperto  iš Jungtinės Karalystės paslaugos, kuris moderavo su švietimo sritimi susijusią darbinę sesiją, 6) parengtos 2 tarpinės projekto ataskaitos (už 2016 m. ir už 2017 m. I pusmetį), 7) nupirktos ekspertų paslaugos, susijusios su projekto galutinio rezultato – Integruoto veiksmų plano (IAP) projekto parengimu. Kaip visų šių procesų rezultatas buvo parengtas Klaipėdos IAP projektas, kuriame įvardyta tikslinė grupė yra laisvai samdomi darbuotojai (angl. freelancer)
</t>
  </si>
  <si>
    <t>2017 m. premijos visų aukštųjų mokyklų studentams (išskyrus Klaipėdos universitetą) nebuvo paskirtos, nes nuostatai, pagal kuriuos būtų galima skirti stipendijas, buvo patvirtinti tik gruodžio mėnesio tarybos posėdyje. Premijos bus paskirtos 2018 m.</t>
  </si>
  <si>
    <t>Planuotas rodiklis nepasiektas, nes nupirkta brangesnė, nei planuota, naujienų atnaujinimo paslauga</t>
  </si>
  <si>
    <t>Nuo rugpjūčio mėn. iki gruodžio 31 d. vyko nuolatinis naujienų atnaujinimas jaunimas.klaipeda.lt tinklalapyje</t>
  </si>
  <si>
    <t>Sukurta ir administruojama mobilioji programa, skirta Klaipėdos jaunimui  – ,,Rinkis Klaipėdą“</t>
  </si>
  <si>
    <t>Lapkričio 3 d.suorganizuotas tarptautinis jaunimo forumas. Dalyvavo 50 jaunimo atstovų</t>
  </si>
  <si>
    <t>Savivaldybės tarybos 2017-07-27 sprendimu Nr. T2-162 buvo nuspręsta,  siekiant Klaipėdai 2020 m. tapti Europos jaunimo sostine, priemonei „Jaunimo verslumą skatinančių priemonių įgyvendinimas“ numatytas lėšas panaudoti galutiniam paraiškos parengimui, viešinimui ir paraiškos pristatymui Briuselyje, o verslumo renginius ir dirbtuves suorganizuoti 2018 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</si>
</sst>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0"/>
      <name val="Arial"/>
      <charset val="186"/>
    </font>
    <font>
      <sz val="10"/>
      <name val="Times New Roman"/>
      <family val="1"/>
    </font>
    <font>
      <b/>
      <sz val="10"/>
      <name val="Times New Roman"/>
      <family val="1"/>
    </font>
    <font>
      <sz val="12"/>
      <name val="Times New Roman"/>
      <family val="1"/>
      <charset val="186"/>
    </font>
    <font>
      <sz val="10"/>
      <name val="Arial"/>
      <family val="2"/>
      <charset val="186"/>
    </font>
    <font>
      <b/>
      <sz val="10"/>
      <name val="Times New Roman"/>
      <family val="1"/>
      <charset val="186"/>
    </font>
    <font>
      <sz val="10"/>
      <name val="Times New Roman"/>
      <family val="1"/>
      <charset val="186"/>
    </font>
    <font>
      <b/>
      <u/>
      <sz val="10"/>
      <name val="Times New Roman"/>
      <family val="1"/>
    </font>
    <font>
      <sz val="9"/>
      <name val="Times New Roman"/>
      <family val="1"/>
      <charset val="186"/>
    </font>
    <font>
      <sz val="12"/>
      <name val="Times New Roman"/>
      <family val="1"/>
    </font>
    <font>
      <sz val="12"/>
      <name val="Arial"/>
      <family val="2"/>
      <charset val="186"/>
    </font>
    <font>
      <b/>
      <sz val="12"/>
      <name val="Times New Roman"/>
      <family val="1"/>
    </font>
    <font>
      <sz val="9"/>
      <color indexed="81"/>
      <name val="Tahoma"/>
      <family val="2"/>
      <charset val="186"/>
    </font>
    <font>
      <b/>
      <sz val="9"/>
      <color indexed="81"/>
      <name val="Tahoma"/>
      <family val="2"/>
      <charset val="186"/>
    </font>
    <font>
      <b/>
      <sz val="12"/>
      <name val="Times New Roman"/>
      <family val="1"/>
      <charset val="186"/>
    </font>
    <font>
      <sz val="11"/>
      <name val="Times New Roman"/>
      <family val="1"/>
      <charset val="186"/>
    </font>
    <font>
      <b/>
      <sz val="11"/>
      <name val="Times New Roman"/>
      <family val="1"/>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FF"/>
        <bgColor indexed="64"/>
      </patternFill>
    </fill>
    <fill>
      <patternFill patternType="solid">
        <fgColor rgb="FFFFCCFF"/>
        <bgColor indexed="64"/>
      </patternFill>
    </fill>
    <fill>
      <patternFill patternType="solid">
        <fgColor rgb="FFFFFF99"/>
        <bgColor indexed="64"/>
      </patternFill>
    </fill>
    <fill>
      <patternFill patternType="solid">
        <fgColor theme="8" tint="0.79998168889431442"/>
        <bgColor indexed="64"/>
      </patternFill>
    </fill>
  </fills>
  <borders count="74">
    <border>
      <left/>
      <right/>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4" fillId="0" borderId="0"/>
  </cellStyleXfs>
  <cellXfs count="496">
    <xf numFmtId="0" fontId="0" fillId="0" borderId="0" xfId="0"/>
    <xf numFmtId="49" fontId="1" fillId="0" borderId="0" xfId="0" applyNumberFormat="1" applyFont="1" applyFill="1" applyBorder="1" applyAlignment="1">
      <alignment horizontal="right" vertical="top"/>
    </xf>
    <xf numFmtId="0" fontId="3" fillId="0" borderId="0" xfId="0" applyFont="1"/>
    <xf numFmtId="0" fontId="3" fillId="0" borderId="49" xfId="0" applyFont="1" applyBorder="1" applyAlignment="1">
      <alignment horizontal="center" vertical="top" wrapText="1"/>
    </xf>
    <xf numFmtId="0" fontId="3" fillId="0" borderId="49" xfId="0" applyFont="1" applyBorder="1" applyAlignment="1">
      <alignment vertical="top" wrapText="1"/>
    </xf>
    <xf numFmtId="49" fontId="2" fillId="2" borderId="31" xfId="0" applyNumberFormat="1" applyFont="1" applyFill="1" applyBorder="1" applyAlignment="1">
      <alignment horizontal="center" vertical="top"/>
    </xf>
    <xf numFmtId="3" fontId="1" fillId="0" borderId="0" xfId="0" applyNumberFormat="1" applyFont="1" applyAlignment="1">
      <alignment vertical="top"/>
    </xf>
    <xf numFmtId="3" fontId="4" fillId="0" borderId="0" xfId="0" applyNumberFormat="1" applyFont="1"/>
    <xf numFmtId="3" fontId="6" fillId="0" borderId="0" xfId="0" applyNumberFormat="1" applyFont="1" applyFill="1" applyBorder="1" applyAlignment="1">
      <alignment horizontal="center" vertical="top" wrapText="1"/>
    </xf>
    <xf numFmtId="3" fontId="4" fillId="0" borderId="0" xfId="0" applyNumberFormat="1" applyFont="1" applyBorder="1"/>
    <xf numFmtId="3" fontId="4" fillId="0" borderId="0" xfId="0" applyNumberFormat="1" applyFont="1" applyBorder="1" applyAlignment="1">
      <alignment horizontal="center"/>
    </xf>
    <xf numFmtId="3" fontId="1" fillId="0" borderId="0" xfId="0" applyNumberFormat="1" applyFont="1" applyBorder="1" applyAlignment="1">
      <alignment vertical="top"/>
    </xf>
    <xf numFmtId="3" fontId="1" fillId="0" borderId="0" xfId="0" applyNumberFormat="1" applyFont="1" applyBorder="1" applyAlignment="1">
      <alignment horizontal="center" vertical="top"/>
    </xf>
    <xf numFmtId="11" fontId="1" fillId="0" borderId="0" xfId="0" applyNumberFormat="1" applyFont="1" applyAlignment="1">
      <alignment horizontal="center" vertical="top" wrapText="1"/>
    </xf>
    <xf numFmtId="11" fontId="5" fillId="2" borderId="31" xfId="0" applyNumberFormat="1" applyFont="1" applyFill="1" applyBorder="1" applyAlignment="1">
      <alignment horizontal="center" vertical="top"/>
    </xf>
    <xf numFmtId="11" fontId="5" fillId="2" borderId="32" xfId="0" applyNumberFormat="1" applyFont="1" applyFill="1" applyBorder="1" applyAlignment="1">
      <alignment horizontal="center" vertical="top"/>
    </xf>
    <xf numFmtId="11" fontId="1" fillId="0" borderId="0" xfId="0" applyNumberFormat="1" applyFont="1" applyFill="1" applyBorder="1" applyAlignment="1">
      <alignment vertical="top"/>
    </xf>
    <xf numFmtId="11" fontId="1" fillId="0" borderId="0" xfId="0" applyNumberFormat="1" applyFont="1" applyBorder="1" applyAlignment="1">
      <alignment vertical="top"/>
    </xf>
    <xf numFmtId="11" fontId="4" fillId="0" borderId="0" xfId="0" applyNumberFormat="1" applyFont="1"/>
    <xf numFmtId="49" fontId="1" fillId="0" borderId="0" xfId="0" applyNumberFormat="1" applyFont="1" applyAlignment="1">
      <alignment horizontal="center" vertical="top" wrapText="1"/>
    </xf>
    <xf numFmtId="49" fontId="2" fillId="0" borderId="0" xfId="0" applyNumberFormat="1" applyFont="1" applyFill="1" applyBorder="1" applyAlignment="1">
      <alignment vertical="top" wrapText="1"/>
    </xf>
    <xf numFmtId="49" fontId="1" fillId="0" borderId="0" xfId="0" applyNumberFormat="1" applyFont="1" applyFill="1" applyBorder="1" applyAlignment="1">
      <alignment vertical="top" wrapText="1"/>
    </xf>
    <xf numFmtId="49" fontId="5" fillId="0" borderId="0" xfId="0" applyNumberFormat="1" applyFont="1" applyFill="1" applyBorder="1" applyAlignment="1">
      <alignment vertical="top" wrapText="1"/>
    </xf>
    <xf numFmtId="49" fontId="4" fillId="0" borderId="0" xfId="0" applyNumberFormat="1" applyFont="1"/>
    <xf numFmtId="3" fontId="1" fillId="0" borderId="0" xfId="0" applyNumberFormat="1" applyFont="1" applyAlignment="1">
      <alignment horizontal="center" vertical="top" wrapText="1"/>
    </xf>
    <xf numFmtId="164" fontId="1" fillId="0" borderId="0" xfId="0" applyNumberFormat="1" applyFont="1" applyAlignment="1">
      <alignment vertical="top"/>
    </xf>
    <xf numFmtId="164" fontId="5" fillId="5" borderId="11" xfId="0" applyNumberFormat="1" applyFont="1" applyFill="1" applyBorder="1" applyAlignment="1">
      <alignment horizontal="center" vertical="top"/>
    </xf>
    <xf numFmtId="164" fontId="4" fillId="0" borderId="0" xfId="0" applyNumberFormat="1" applyFont="1"/>
    <xf numFmtId="3" fontId="10" fillId="0" borderId="0" xfId="0" applyNumberFormat="1" applyFont="1"/>
    <xf numFmtId="11" fontId="2" fillId="2" borderId="10" xfId="0" applyNumberFormat="1" applyFont="1" applyFill="1" applyBorder="1" applyAlignment="1">
      <alignment horizontal="center" vertical="top"/>
    </xf>
    <xf numFmtId="11" fontId="2" fillId="2" borderId="4" xfId="0" applyNumberFormat="1" applyFont="1" applyFill="1" applyBorder="1" applyAlignment="1">
      <alignment horizontal="center" vertical="top"/>
    </xf>
    <xf numFmtId="164" fontId="5" fillId="5" borderId="22" xfId="0" applyNumberFormat="1" applyFont="1" applyFill="1" applyBorder="1" applyAlignment="1">
      <alignment horizontal="center" vertical="top"/>
    </xf>
    <xf numFmtId="164" fontId="5" fillId="5" borderId="13" xfId="0" applyNumberFormat="1" applyFont="1" applyFill="1" applyBorder="1" applyAlignment="1">
      <alignment horizontal="center" vertical="top"/>
    </xf>
    <xf numFmtId="164" fontId="5" fillId="5" borderId="35" xfId="0" applyNumberFormat="1" applyFont="1" applyFill="1" applyBorder="1" applyAlignment="1">
      <alignment horizontal="center" vertical="top"/>
    </xf>
    <xf numFmtId="164" fontId="5" fillId="5" borderId="31" xfId="0" applyNumberFormat="1" applyFont="1" applyFill="1" applyBorder="1" applyAlignment="1">
      <alignment horizontal="center" vertical="top"/>
    </xf>
    <xf numFmtId="164" fontId="5" fillId="6" borderId="35"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164" fontId="5" fillId="5" borderId="37" xfId="0" applyNumberFormat="1" applyFont="1" applyFill="1" applyBorder="1" applyAlignment="1">
      <alignment horizontal="center" vertical="top"/>
    </xf>
    <xf numFmtId="164" fontId="5" fillId="5" borderId="49" xfId="0" applyNumberFormat="1" applyFont="1" applyFill="1" applyBorder="1" applyAlignment="1">
      <alignment horizontal="center" vertical="top"/>
    </xf>
    <xf numFmtId="3" fontId="5" fillId="4" borderId="26" xfId="0" applyNumberFormat="1" applyFont="1" applyFill="1" applyBorder="1" applyAlignment="1">
      <alignment vertical="top" wrapText="1"/>
    </xf>
    <xf numFmtId="164" fontId="6" fillId="3" borderId="26" xfId="0" applyNumberFormat="1" applyFont="1" applyFill="1" applyBorder="1" applyAlignment="1">
      <alignment horizontal="center" vertical="top" wrapText="1"/>
    </xf>
    <xf numFmtId="3" fontId="6" fillId="4" borderId="26" xfId="0" applyNumberFormat="1" applyFont="1" applyFill="1" applyBorder="1" applyAlignment="1">
      <alignment horizontal="center" vertical="top"/>
    </xf>
    <xf numFmtId="49" fontId="5" fillId="0" borderId="4" xfId="0" applyNumberFormat="1" applyFont="1" applyBorder="1" applyAlignment="1">
      <alignment vertical="top"/>
    </xf>
    <xf numFmtId="3" fontId="6" fillId="0" borderId="62" xfId="0" applyNumberFormat="1" applyFont="1" applyFill="1" applyBorder="1" applyAlignment="1">
      <alignment horizontal="center" vertical="top" wrapText="1"/>
    </xf>
    <xf numFmtId="3" fontId="4" fillId="0" borderId="0" xfId="0" applyNumberFormat="1" applyFont="1" applyAlignment="1">
      <alignment horizontal="center"/>
    </xf>
    <xf numFmtId="49" fontId="5" fillId="0" borderId="17" xfId="0" applyNumberFormat="1" applyFont="1" applyBorder="1" applyAlignment="1">
      <alignment vertical="top"/>
    </xf>
    <xf numFmtId="49" fontId="5" fillId="0" borderId="57" xfId="0" applyNumberFormat="1" applyFont="1" applyBorder="1" applyAlignment="1">
      <alignment vertical="top"/>
    </xf>
    <xf numFmtId="3" fontId="6" fillId="0" borderId="27" xfId="0" applyNumberFormat="1" applyFont="1" applyBorder="1" applyAlignment="1">
      <alignment horizontal="center" vertical="top"/>
    </xf>
    <xf numFmtId="164" fontId="5" fillId="5" borderId="64" xfId="0" applyNumberFormat="1" applyFont="1" applyFill="1" applyBorder="1" applyAlignment="1">
      <alignment horizontal="center" vertical="top"/>
    </xf>
    <xf numFmtId="164" fontId="5" fillId="6" borderId="31" xfId="0" applyNumberFormat="1" applyFont="1" applyFill="1" applyBorder="1" applyAlignment="1">
      <alignment horizontal="center" vertical="top" wrapText="1"/>
    </xf>
    <xf numFmtId="3" fontId="5" fillId="4" borderId="56" xfId="0" applyNumberFormat="1" applyFont="1" applyFill="1" applyBorder="1" applyAlignment="1">
      <alignment vertical="top" wrapText="1"/>
    </xf>
    <xf numFmtId="3" fontId="6" fillId="4" borderId="57" xfId="0" applyNumberFormat="1" applyFont="1" applyFill="1" applyBorder="1" applyAlignment="1">
      <alignment vertical="top" wrapText="1"/>
    </xf>
    <xf numFmtId="3" fontId="5" fillId="5" borderId="66" xfId="0" applyNumberFormat="1" applyFont="1" applyFill="1" applyBorder="1" applyAlignment="1">
      <alignment horizontal="center" vertical="top" wrapText="1"/>
    </xf>
    <xf numFmtId="3" fontId="5" fillId="4" borderId="68" xfId="0" applyNumberFormat="1" applyFont="1" applyFill="1" applyBorder="1" applyAlignment="1">
      <alignment vertical="top" wrapText="1"/>
    </xf>
    <xf numFmtId="3" fontId="6" fillId="0" borderId="45" xfId="0" applyNumberFormat="1" applyFont="1" applyFill="1" applyBorder="1" applyAlignment="1">
      <alignment horizontal="center" vertical="top" wrapText="1"/>
    </xf>
    <xf numFmtId="3" fontId="5" fillId="5" borderId="67" xfId="0" applyNumberFormat="1" applyFont="1" applyFill="1" applyBorder="1" applyAlignment="1">
      <alignment vertical="top" wrapText="1"/>
    </xf>
    <xf numFmtId="164" fontId="2" fillId="2" borderId="31" xfId="0" applyNumberFormat="1" applyFont="1" applyFill="1" applyBorder="1" applyAlignment="1">
      <alignment horizontal="center" vertical="top" wrapText="1"/>
    </xf>
    <xf numFmtId="164" fontId="6" fillId="3" borderId="6" xfId="0" applyNumberFormat="1" applyFont="1" applyFill="1" applyBorder="1" applyAlignment="1">
      <alignment horizontal="center" vertical="top" wrapText="1"/>
    </xf>
    <xf numFmtId="3" fontId="2" fillId="2" borderId="31" xfId="0" applyNumberFormat="1" applyFont="1" applyFill="1" applyBorder="1" applyAlignment="1">
      <alignment horizontal="right" vertical="top" wrapText="1"/>
    </xf>
    <xf numFmtId="3" fontId="6" fillId="0" borderId="4" xfId="0" applyNumberFormat="1" applyFont="1" applyBorder="1" applyAlignment="1">
      <alignment horizontal="center" vertical="top"/>
    </xf>
    <xf numFmtId="49" fontId="5" fillId="0" borderId="8" xfId="0" applyNumberFormat="1" applyFont="1" applyBorder="1" applyAlignment="1">
      <alignment horizontal="center" vertical="top"/>
    </xf>
    <xf numFmtId="49" fontId="5" fillId="0" borderId="17" xfId="0" applyNumberFormat="1" applyFont="1" applyBorder="1" applyAlignment="1">
      <alignment horizontal="center" vertical="top"/>
    </xf>
    <xf numFmtId="49" fontId="5" fillId="0" borderId="57" xfId="0" applyNumberFormat="1" applyFont="1" applyBorder="1" applyAlignment="1">
      <alignment horizontal="center" vertical="top"/>
    </xf>
    <xf numFmtId="3" fontId="6" fillId="0" borderId="46" xfId="0" applyNumberFormat="1" applyFont="1" applyBorder="1" applyAlignment="1">
      <alignment vertical="top" wrapText="1"/>
    </xf>
    <xf numFmtId="164" fontId="6" fillId="4" borderId="61" xfId="1" applyNumberFormat="1" applyFont="1" applyFill="1" applyBorder="1" applyAlignment="1">
      <alignment horizontal="center" vertical="top"/>
    </xf>
    <xf numFmtId="164" fontId="2" fillId="2" borderId="53" xfId="0" applyNumberFormat="1" applyFont="1" applyFill="1" applyBorder="1" applyAlignment="1">
      <alignment horizontal="center" vertical="top" wrapText="1"/>
    </xf>
    <xf numFmtId="3" fontId="8" fillId="0" borderId="56" xfId="0" applyNumberFormat="1" applyFont="1" applyFill="1" applyBorder="1" applyAlignment="1">
      <alignment horizontal="center" vertical="center" textRotation="90" wrapText="1"/>
    </xf>
    <xf numFmtId="3" fontId="8" fillId="0" borderId="52" xfId="0" applyNumberFormat="1" applyFont="1" applyFill="1" applyBorder="1" applyAlignment="1">
      <alignment horizontal="center" vertical="center" textRotation="90" wrapText="1"/>
    </xf>
    <xf numFmtId="3" fontId="8" fillId="0" borderId="17" xfId="0" applyNumberFormat="1" applyFont="1" applyFill="1" applyBorder="1" applyAlignment="1">
      <alignment vertical="center" textRotation="90" wrapText="1"/>
    </xf>
    <xf numFmtId="3" fontId="2" fillId="5" borderId="61" xfId="0" applyNumberFormat="1" applyFont="1" applyFill="1" applyBorder="1" applyAlignment="1">
      <alignment horizontal="center" vertical="top" wrapText="1"/>
    </xf>
    <xf numFmtId="3" fontId="2" fillId="5" borderId="65" xfId="0" applyNumberFormat="1" applyFont="1" applyFill="1" applyBorder="1" applyAlignment="1">
      <alignment horizontal="center" vertical="top" wrapText="1"/>
    </xf>
    <xf numFmtId="164" fontId="5" fillId="5" borderId="66" xfId="0" applyNumberFormat="1" applyFont="1" applyFill="1" applyBorder="1" applyAlignment="1">
      <alignment horizontal="center" vertical="top"/>
    </xf>
    <xf numFmtId="164" fontId="5" fillId="6" borderId="53" xfId="0" applyNumberFormat="1" applyFont="1" applyFill="1" applyBorder="1" applyAlignment="1">
      <alignment horizontal="center" vertical="top" wrapText="1"/>
    </xf>
    <xf numFmtId="164" fontId="6" fillId="3" borderId="54" xfId="0" applyNumberFormat="1" applyFont="1" applyFill="1" applyBorder="1" applyAlignment="1">
      <alignment horizontal="center" vertical="top" wrapText="1"/>
    </xf>
    <xf numFmtId="164" fontId="5" fillId="5" borderId="50" xfId="0" applyNumberFormat="1" applyFont="1" applyFill="1" applyBorder="1" applyAlignment="1">
      <alignment horizontal="center" vertical="top"/>
    </xf>
    <xf numFmtId="164" fontId="5" fillId="5" borderId="41" xfId="0" applyNumberFormat="1" applyFont="1" applyFill="1" applyBorder="1" applyAlignment="1">
      <alignment horizontal="center" vertical="top"/>
    </xf>
    <xf numFmtId="164" fontId="5" fillId="5" borderId="61" xfId="0" applyNumberFormat="1" applyFont="1" applyFill="1" applyBorder="1" applyAlignment="1">
      <alignment horizontal="center" vertical="top"/>
    </xf>
    <xf numFmtId="3" fontId="4" fillId="4" borderId="0" xfId="0" applyNumberFormat="1" applyFont="1" applyFill="1"/>
    <xf numFmtId="11" fontId="5" fillId="2" borderId="6" xfId="0" applyNumberFormat="1" applyFont="1" applyFill="1" applyBorder="1" applyAlignment="1">
      <alignment horizontal="center" vertical="top"/>
    </xf>
    <xf numFmtId="11" fontId="5" fillId="2" borderId="4" xfId="0" applyNumberFormat="1" applyFont="1" applyFill="1" applyBorder="1" applyAlignment="1">
      <alignment horizontal="center" vertical="top"/>
    </xf>
    <xf numFmtId="11" fontId="1" fillId="0" borderId="0" xfId="0" applyNumberFormat="1" applyFont="1" applyFill="1" applyBorder="1" applyAlignment="1">
      <alignment horizontal="center" vertical="top"/>
    </xf>
    <xf numFmtId="11" fontId="2" fillId="0" borderId="0" xfId="0" applyNumberFormat="1" applyFont="1" applyFill="1" applyBorder="1" applyAlignment="1">
      <alignment horizontal="center" vertical="top" wrapText="1"/>
    </xf>
    <xf numFmtId="11" fontId="1" fillId="0" borderId="0" xfId="0" applyNumberFormat="1" applyFont="1" applyFill="1" applyBorder="1" applyAlignment="1">
      <alignment horizontal="center" vertical="top" wrapText="1"/>
    </xf>
    <xf numFmtId="11" fontId="5" fillId="0" borderId="0" xfId="0" applyNumberFormat="1" applyFont="1" applyFill="1" applyBorder="1" applyAlignment="1">
      <alignment horizontal="center" vertical="top" wrapText="1"/>
    </xf>
    <xf numFmtId="11" fontId="4" fillId="0" borderId="0" xfId="0" applyNumberFormat="1" applyFont="1" applyAlignment="1">
      <alignment horizontal="center"/>
    </xf>
    <xf numFmtId="3" fontId="6" fillId="0" borderId="1" xfId="0" applyNumberFormat="1" applyFont="1" applyFill="1" applyBorder="1" applyAlignment="1">
      <alignment horizontal="center" vertical="top" wrapText="1"/>
    </xf>
    <xf numFmtId="3" fontId="6" fillId="0" borderId="25" xfId="0" applyNumberFormat="1" applyFont="1" applyFill="1" applyBorder="1" applyAlignment="1">
      <alignment horizontal="center" vertical="top" wrapText="1"/>
    </xf>
    <xf numFmtId="3" fontId="6" fillId="0" borderId="16" xfId="0" applyNumberFormat="1" applyFont="1" applyFill="1" applyBorder="1" applyAlignment="1">
      <alignment horizontal="center" vertical="top" wrapText="1"/>
    </xf>
    <xf numFmtId="3" fontId="4" fillId="0" borderId="0" xfId="0" applyNumberFormat="1" applyFont="1" applyAlignment="1">
      <alignment wrapText="1"/>
    </xf>
    <xf numFmtId="3" fontId="4" fillId="4" borderId="0" xfId="0" applyNumberFormat="1" applyFont="1" applyFill="1" applyAlignment="1">
      <alignment wrapText="1"/>
    </xf>
    <xf numFmtId="3" fontId="1" fillId="2" borderId="59" xfId="0" applyNumberFormat="1" applyFont="1" applyFill="1" applyBorder="1" applyAlignment="1">
      <alignment vertical="top"/>
    </xf>
    <xf numFmtId="3" fontId="1" fillId="2" borderId="55" xfId="0" applyNumberFormat="1" applyFont="1" applyFill="1" applyBorder="1" applyAlignment="1">
      <alignment vertical="top"/>
    </xf>
    <xf numFmtId="3" fontId="1" fillId="2" borderId="60" xfId="0" applyNumberFormat="1" applyFont="1" applyFill="1" applyBorder="1" applyAlignment="1">
      <alignment vertical="top"/>
    </xf>
    <xf numFmtId="3" fontId="6" fillId="4" borderId="68" xfId="0" applyNumberFormat="1" applyFont="1" applyFill="1" applyBorder="1" applyAlignment="1">
      <alignment vertical="top" wrapText="1"/>
    </xf>
    <xf numFmtId="3" fontId="2" fillId="5" borderId="58" xfId="0" applyNumberFormat="1" applyFont="1" applyFill="1" applyBorder="1" applyAlignment="1">
      <alignment horizontal="center" vertical="top" wrapText="1"/>
    </xf>
    <xf numFmtId="164" fontId="5" fillId="5" borderId="58" xfId="0" applyNumberFormat="1" applyFont="1" applyFill="1" applyBorder="1" applyAlignment="1">
      <alignment horizontal="center" vertical="top"/>
    </xf>
    <xf numFmtId="3" fontId="2" fillId="0" borderId="8" xfId="0" applyNumberFormat="1" applyFont="1" applyFill="1" applyBorder="1" applyAlignment="1">
      <alignment horizontal="center" vertical="center" textRotation="90" wrapText="1"/>
    </xf>
    <xf numFmtId="3" fontId="2" fillId="0" borderId="68" xfId="0" applyNumberFormat="1" applyFont="1" applyFill="1" applyBorder="1" applyAlignment="1">
      <alignment horizontal="center" vertical="center" textRotation="90" wrapText="1"/>
    </xf>
    <xf numFmtId="3" fontId="5" fillId="0" borderId="21" xfId="0" applyNumberFormat="1" applyFont="1" applyBorder="1" applyAlignment="1">
      <alignment horizontal="center" vertical="top"/>
    </xf>
    <xf numFmtId="3" fontId="5" fillId="0" borderId="29" xfId="0" applyNumberFormat="1" applyFont="1" applyBorder="1" applyAlignment="1">
      <alignment horizontal="center" vertical="top"/>
    </xf>
    <xf numFmtId="3" fontId="6" fillId="0" borderId="70" xfId="0" applyNumberFormat="1" applyFont="1" applyFill="1" applyBorder="1" applyAlignment="1">
      <alignment horizontal="center" vertical="top" wrapText="1"/>
    </xf>
    <xf numFmtId="164" fontId="6" fillId="0" borderId="40" xfId="0" applyNumberFormat="1" applyFont="1" applyFill="1" applyBorder="1" applyAlignment="1">
      <alignment horizontal="center" vertical="top"/>
    </xf>
    <xf numFmtId="164" fontId="6" fillId="0" borderId="65" xfId="0" applyNumberFormat="1" applyFont="1" applyFill="1" applyBorder="1" applyAlignment="1">
      <alignment horizontal="center" vertical="top"/>
    </xf>
    <xf numFmtId="164" fontId="6" fillId="0" borderId="63" xfId="0" applyNumberFormat="1" applyFont="1" applyFill="1" applyBorder="1" applyAlignment="1">
      <alignment horizontal="center" vertical="top"/>
    </xf>
    <xf numFmtId="3" fontId="6" fillId="0" borderId="26" xfId="0" applyNumberFormat="1" applyFont="1" applyBorder="1" applyAlignment="1">
      <alignment horizontal="center" vertical="top"/>
    </xf>
    <xf numFmtId="3" fontId="6" fillId="0" borderId="13" xfId="0" applyNumberFormat="1" applyFont="1" applyBorder="1" applyAlignment="1">
      <alignment horizontal="center" vertical="top"/>
    </xf>
    <xf numFmtId="3" fontId="6" fillId="0" borderId="47" xfId="0" applyNumberFormat="1" applyFont="1" applyBorder="1" applyAlignment="1">
      <alignment horizontal="center" vertical="top"/>
    </xf>
    <xf numFmtId="164" fontId="6" fillId="0" borderId="28" xfId="0" applyNumberFormat="1" applyFont="1" applyFill="1" applyBorder="1" applyAlignment="1">
      <alignment horizontal="center" vertical="top"/>
    </xf>
    <xf numFmtId="164" fontId="6" fillId="0" borderId="37" xfId="0" applyNumberFormat="1" applyFont="1" applyFill="1" applyBorder="1" applyAlignment="1">
      <alignment horizontal="center" vertical="top"/>
    </xf>
    <xf numFmtId="164" fontId="6" fillId="0" borderId="7" xfId="0" applyNumberFormat="1" applyFont="1" applyFill="1" applyBorder="1" applyAlignment="1">
      <alignment horizontal="center" vertical="top"/>
    </xf>
    <xf numFmtId="3" fontId="6" fillId="0" borderId="49" xfId="0" applyNumberFormat="1" applyFont="1" applyBorder="1" applyAlignment="1">
      <alignment horizontal="center" vertical="top"/>
    </xf>
    <xf numFmtId="3" fontId="6" fillId="0" borderId="43" xfId="0" applyNumberFormat="1" applyFont="1" applyFill="1" applyBorder="1" applyAlignment="1">
      <alignment horizontal="center" vertical="top" wrapText="1"/>
    </xf>
    <xf numFmtId="3" fontId="6" fillId="0" borderId="56" xfId="0" applyNumberFormat="1" applyFont="1" applyBorder="1" applyAlignment="1">
      <alignment horizontal="center" vertical="top"/>
    </xf>
    <xf numFmtId="3" fontId="6" fillId="0" borderId="51" xfId="0" applyNumberFormat="1" applyFont="1" applyBorder="1" applyAlignment="1">
      <alignment horizontal="center" vertical="top"/>
    </xf>
    <xf numFmtId="3" fontId="6" fillId="0" borderId="67" xfId="0" applyNumberFormat="1" applyFont="1" applyBorder="1" applyAlignment="1">
      <alignment horizontal="center" vertical="top"/>
    </xf>
    <xf numFmtId="3" fontId="6" fillId="0" borderId="17" xfId="0" applyNumberFormat="1" applyFont="1" applyBorder="1" applyAlignment="1">
      <alignment horizontal="center" vertical="top"/>
    </xf>
    <xf numFmtId="3" fontId="6" fillId="0" borderId="54" xfId="0" applyNumberFormat="1" applyFont="1" applyBorder="1" applyAlignment="1">
      <alignment vertical="top" wrapText="1"/>
    </xf>
    <xf numFmtId="3" fontId="6" fillId="0" borderId="50" xfId="0" applyNumberFormat="1" applyFont="1" applyBorder="1" applyAlignment="1">
      <alignment vertical="top" wrapText="1"/>
    </xf>
    <xf numFmtId="3" fontId="6" fillId="0" borderId="59" xfId="0" applyNumberFormat="1" applyFont="1" applyBorder="1" applyAlignment="1">
      <alignment vertical="top" wrapText="1"/>
    </xf>
    <xf numFmtId="3" fontId="6" fillId="0" borderId="40" xfId="0" applyNumberFormat="1" applyFont="1" applyBorder="1" applyAlignment="1">
      <alignment vertical="top" wrapText="1"/>
    </xf>
    <xf numFmtId="3" fontId="6" fillId="0" borderId="41" xfId="0" applyNumberFormat="1" applyFont="1" applyBorder="1" applyAlignment="1">
      <alignment vertical="top" wrapText="1"/>
    </xf>
    <xf numFmtId="3" fontId="6" fillId="0" borderId="18" xfId="0" applyNumberFormat="1" applyFont="1" applyBorder="1" applyAlignment="1">
      <alignment horizontal="left" vertical="top" wrapText="1"/>
    </xf>
    <xf numFmtId="3" fontId="6" fillId="0" borderId="11" xfId="0" applyNumberFormat="1" applyFont="1" applyBorder="1" applyAlignment="1">
      <alignment vertical="top" wrapText="1"/>
    </xf>
    <xf numFmtId="3" fontId="6" fillId="4" borderId="28" xfId="0" applyNumberFormat="1" applyFont="1" applyFill="1" applyBorder="1" applyAlignment="1">
      <alignment horizontal="center" vertical="top"/>
    </xf>
    <xf numFmtId="3" fontId="6" fillId="0" borderId="46" xfId="0" applyNumberFormat="1" applyFont="1" applyBorder="1" applyAlignment="1">
      <alignment horizontal="center" vertical="top"/>
    </xf>
    <xf numFmtId="164" fontId="6" fillId="3" borderId="7" xfId="0" applyNumberFormat="1" applyFont="1" applyFill="1" applyBorder="1" applyAlignment="1">
      <alignment horizontal="center" vertical="top" wrapText="1"/>
    </xf>
    <xf numFmtId="164" fontId="6" fillId="0" borderId="58" xfId="1" applyNumberFormat="1" applyFont="1" applyFill="1" applyBorder="1" applyAlignment="1">
      <alignment horizontal="center" vertical="top"/>
    </xf>
    <xf numFmtId="0" fontId="6" fillId="7" borderId="49" xfId="0" applyFont="1" applyFill="1" applyBorder="1" applyAlignment="1">
      <alignment horizontal="center" vertical="center"/>
    </xf>
    <xf numFmtId="164" fontId="6" fillId="0" borderId="27" xfId="0" applyNumberFormat="1" applyFont="1" applyFill="1" applyBorder="1" applyAlignment="1">
      <alignment horizontal="center" vertical="top"/>
    </xf>
    <xf numFmtId="164" fontId="5" fillId="5" borderId="45" xfId="0" applyNumberFormat="1" applyFont="1" applyFill="1" applyBorder="1" applyAlignment="1">
      <alignment horizontal="center" vertical="top"/>
    </xf>
    <xf numFmtId="164" fontId="6" fillId="0" borderId="53" xfId="0" applyNumberFormat="1" applyFont="1" applyFill="1" applyBorder="1" applyAlignment="1">
      <alignment horizontal="center" vertical="center" textRotation="90" wrapText="1"/>
    </xf>
    <xf numFmtId="164" fontId="6" fillId="0" borderId="31" xfId="0" applyNumberFormat="1" applyFont="1" applyFill="1" applyBorder="1" applyAlignment="1">
      <alignment horizontal="center" vertical="center" textRotation="90" wrapText="1"/>
    </xf>
    <xf numFmtId="164" fontId="5" fillId="5" borderId="53" xfId="0" applyNumberFormat="1" applyFont="1" applyFill="1" applyBorder="1" applyAlignment="1">
      <alignment horizontal="center" vertical="top"/>
    </xf>
    <xf numFmtId="164" fontId="6" fillId="0" borderId="35" xfId="0" applyNumberFormat="1" applyFont="1" applyBorder="1" applyAlignment="1">
      <alignment horizontal="center" vertical="center" textRotation="90" wrapText="1"/>
    </xf>
    <xf numFmtId="3" fontId="6" fillId="0" borderId="0" xfId="0" applyNumberFormat="1" applyFont="1" applyAlignment="1">
      <alignment vertical="top"/>
    </xf>
    <xf numFmtId="49" fontId="6" fillId="4" borderId="0" xfId="0" applyNumberFormat="1" applyFont="1" applyFill="1" applyBorder="1" applyAlignment="1">
      <alignment horizontal="left" vertical="top"/>
    </xf>
    <xf numFmtId="3" fontId="6" fillId="0" borderId="54" xfId="0" applyNumberFormat="1" applyFont="1" applyBorder="1" applyAlignment="1">
      <alignment horizontal="center" vertical="top"/>
    </xf>
    <xf numFmtId="3" fontId="4" fillId="4" borderId="0" xfId="0" applyNumberFormat="1" applyFont="1" applyFill="1" applyBorder="1" applyAlignment="1">
      <alignment vertical="center" wrapText="1"/>
    </xf>
    <xf numFmtId="3" fontId="6" fillId="0" borderId="52" xfId="0" applyNumberFormat="1" applyFont="1" applyBorder="1" applyAlignment="1">
      <alignment horizontal="center" vertical="top"/>
    </xf>
    <xf numFmtId="3" fontId="6" fillId="0" borderId="68" xfId="0" applyNumberFormat="1" applyFont="1" applyBorder="1" applyAlignment="1">
      <alignment horizontal="center" vertical="top"/>
    </xf>
    <xf numFmtId="164" fontId="6" fillId="0" borderId="18" xfId="0" applyNumberFormat="1" applyFont="1" applyFill="1" applyBorder="1" applyAlignment="1">
      <alignment horizontal="center" vertical="top"/>
    </xf>
    <xf numFmtId="11" fontId="2" fillId="10" borderId="2" xfId="0" applyNumberFormat="1" applyFont="1" applyFill="1" applyBorder="1" applyAlignment="1">
      <alignment horizontal="center" vertical="top"/>
    </xf>
    <xf numFmtId="3" fontId="6" fillId="10" borderId="35" xfId="0" applyNumberFormat="1" applyFont="1" applyFill="1" applyBorder="1" applyAlignment="1">
      <alignment vertical="top" wrapText="1"/>
    </xf>
    <xf numFmtId="3" fontId="6" fillId="10" borderId="31" xfId="0" applyNumberFormat="1" applyFont="1" applyFill="1" applyBorder="1" applyAlignment="1">
      <alignment vertical="top" wrapText="1"/>
    </xf>
    <xf numFmtId="3" fontId="6" fillId="10" borderId="53" xfId="0" applyNumberFormat="1" applyFont="1" applyFill="1" applyBorder="1" applyAlignment="1">
      <alignment vertical="top" wrapText="1"/>
    </xf>
    <xf numFmtId="3" fontId="6" fillId="10" borderId="36" xfId="0" applyNumberFormat="1" applyFont="1" applyFill="1" applyBorder="1" applyAlignment="1">
      <alignment vertical="top" wrapText="1"/>
    </xf>
    <xf numFmtId="3" fontId="6" fillId="10" borderId="33" xfId="0" applyNumberFormat="1" applyFont="1" applyFill="1" applyBorder="1" applyAlignment="1">
      <alignment vertical="top" wrapText="1"/>
    </xf>
    <xf numFmtId="11" fontId="2" fillId="10" borderId="3" xfId="0" applyNumberFormat="1" applyFont="1" applyFill="1" applyBorder="1" applyAlignment="1">
      <alignment horizontal="center" vertical="top"/>
    </xf>
    <xf numFmtId="11" fontId="2" fillId="10" borderId="5" xfId="0" applyNumberFormat="1" applyFont="1" applyFill="1" applyBorder="1" applyAlignment="1">
      <alignment vertical="top"/>
    </xf>
    <xf numFmtId="11" fontId="2" fillId="10" borderId="3" xfId="0" applyNumberFormat="1" applyFont="1" applyFill="1" applyBorder="1" applyAlignment="1">
      <alignment vertical="top"/>
    </xf>
    <xf numFmtId="11" fontId="2" fillId="10" borderId="9" xfId="0" applyNumberFormat="1" applyFont="1" applyFill="1" applyBorder="1" applyAlignment="1">
      <alignment horizontal="center" vertical="top"/>
    </xf>
    <xf numFmtId="49" fontId="2" fillId="10" borderId="3" xfId="0" applyNumberFormat="1" applyFont="1" applyFill="1" applyBorder="1" applyAlignment="1">
      <alignment vertical="top"/>
    </xf>
    <xf numFmtId="49" fontId="2" fillId="10" borderId="9" xfId="0" applyNumberFormat="1" applyFont="1" applyFill="1" applyBorder="1" applyAlignment="1">
      <alignment vertical="top"/>
    </xf>
    <xf numFmtId="49" fontId="2" fillId="10" borderId="2" xfId="0" applyNumberFormat="1" applyFont="1" applyFill="1" applyBorder="1" applyAlignment="1">
      <alignment horizontal="center" vertical="top"/>
    </xf>
    <xf numFmtId="164" fontId="2" fillId="10" borderId="59" xfId="0" applyNumberFormat="1" applyFont="1" applyFill="1" applyBorder="1" applyAlignment="1">
      <alignment horizontal="center" vertical="top" wrapText="1"/>
    </xf>
    <xf numFmtId="164" fontId="2" fillId="10" borderId="10" xfId="0" applyNumberFormat="1" applyFont="1" applyFill="1" applyBorder="1" applyAlignment="1">
      <alignment horizontal="center" vertical="top" wrapText="1"/>
    </xf>
    <xf numFmtId="164" fontId="2" fillId="10" borderId="60" xfId="0" applyNumberFormat="1" applyFont="1" applyFill="1" applyBorder="1" applyAlignment="1">
      <alignment horizontal="center" vertical="top" wrapText="1"/>
    </xf>
    <xf numFmtId="164" fontId="5" fillId="9" borderId="35" xfId="0" applyNumberFormat="1" applyFont="1" applyFill="1" applyBorder="1" applyAlignment="1">
      <alignment horizontal="center" vertical="top"/>
    </xf>
    <xf numFmtId="164" fontId="5" fillId="9" borderId="31" xfId="0" applyNumberFormat="1" applyFont="1" applyFill="1" applyBorder="1" applyAlignment="1">
      <alignment horizontal="center" vertical="top"/>
    </xf>
    <xf numFmtId="164" fontId="5" fillId="9" borderId="53" xfId="0" applyNumberFormat="1" applyFont="1" applyFill="1" applyBorder="1" applyAlignment="1">
      <alignment horizontal="center" vertical="top"/>
    </xf>
    <xf numFmtId="11" fontId="2" fillId="9" borderId="2" xfId="0" applyNumberFormat="1" applyFont="1" applyFill="1" applyBorder="1" applyAlignment="1">
      <alignment vertical="top"/>
    </xf>
    <xf numFmtId="164" fontId="2" fillId="9" borderId="35" xfId="0" applyNumberFormat="1" applyFont="1" applyFill="1" applyBorder="1" applyAlignment="1">
      <alignment horizontal="center" vertical="top"/>
    </xf>
    <xf numFmtId="164" fontId="2" fillId="9" borderId="31" xfId="0" applyNumberFormat="1" applyFont="1" applyFill="1" applyBorder="1" applyAlignment="1">
      <alignment horizontal="center" vertical="top"/>
    </xf>
    <xf numFmtId="164" fontId="2" fillId="9" borderId="53" xfId="0" applyNumberFormat="1" applyFont="1" applyFill="1" applyBorder="1" applyAlignment="1">
      <alignment horizontal="center" vertical="top"/>
    </xf>
    <xf numFmtId="3" fontId="6" fillId="0" borderId="27" xfId="0" applyNumberFormat="1" applyFont="1" applyBorder="1" applyAlignment="1">
      <alignment horizontal="left" vertical="top"/>
    </xf>
    <xf numFmtId="3" fontId="6" fillId="0" borderId="66" xfId="0" applyNumberFormat="1" applyFont="1" applyBorder="1" applyAlignment="1">
      <alignment horizontal="left" vertical="top"/>
    </xf>
    <xf numFmtId="3" fontId="6" fillId="0" borderId="69" xfId="0" applyNumberFormat="1" applyFont="1" applyBorder="1" applyAlignment="1">
      <alignment horizontal="left" vertical="top"/>
    </xf>
    <xf numFmtId="3" fontId="6" fillId="0" borderId="70" xfId="0" applyNumberFormat="1" applyFont="1" applyBorder="1" applyAlignment="1">
      <alignment horizontal="left" vertical="top"/>
    </xf>
    <xf numFmtId="3" fontId="6" fillId="10" borderId="37" xfId="0" applyNumberFormat="1" applyFont="1" applyFill="1" applyBorder="1" applyAlignment="1">
      <alignment horizontal="center" vertical="top"/>
    </xf>
    <xf numFmtId="3" fontId="6" fillId="10" borderId="10" xfId="0" applyNumberFormat="1" applyFont="1" applyFill="1" applyBorder="1" applyAlignment="1">
      <alignment horizontal="center" vertical="top"/>
    </xf>
    <xf numFmtId="3" fontId="6" fillId="8" borderId="41" xfId="0" applyNumberFormat="1" applyFont="1" applyFill="1" applyBorder="1" applyAlignment="1">
      <alignment vertical="top" wrapText="1"/>
    </xf>
    <xf numFmtId="3" fontId="6" fillId="8" borderId="40" xfId="0" applyNumberFormat="1" applyFont="1" applyFill="1" applyBorder="1" applyAlignment="1">
      <alignment vertical="top" wrapText="1"/>
    </xf>
    <xf numFmtId="3" fontId="6" fillId="8" borderId="50" xfId="0" applyNumberFormat="1" applyFont="1" applyFill="1" applyBorder="1" applyAlignment="1">
      <alignment horizontal="left" vertical="top" wrapText="1"/>
    </xf>
    <xf numFmtId="3" fontId="6" fillId="10" borderId="39" xfId="0" applyNumberFormat="1" applyFont="1" applyFill="1" applyBorder="1" applyAlignment="1">
      <alignment horizontal="center" vertical="top"/>
    </xf>
    <xf numFmtId="3" fontId="6" fillId="10" borderId="6" xfId="0" applyNumberFormat="1" applyFont="1" applyFill="1" applyBorder="1" applyAlignment="1">
      <alignment horizontal="center" vertical="top"/>
    </xf>
    <xf numFmtId="3" fontId="6" fillId="10" borderId="8" xfId="0" applyNumberFormat="1" applyFont="1" applyFill="1" applyBorder="1" applyAlignment="1">
      <alignment horizontal="center" vertical="top"/>
    </xf>
    <xf numFmtId="3" fontId="6" fillId="10" borderId="4" xfId="0" applyNumberFormat="1" applyFont="1" applyFill="1" applyBorder="1" applyAlignment="1">
      <alignment horizontal="center" vertical="top"/>
    </xf>
    <xf numFmtId="3" fontId="6" fillId="10" borderId="17" xfId="0" applyNumberFormat="1" applyFont="1" applyFill="1" applyBorder="1" applyAlignment="1">
      <alignment horizontal="center" vertical="top"/>
    </xf>
    <xf numFmtId="3" fontId="6" fillId="10" borderId="54" xfId="0" applyNumberFormat="1" applyFont="1" applyFill="1" applyBorder="1" applyAlignment="1">
      <alignment vertical="top" wrapText="1"/>
    </xf>
    <xf numFmtId="3" fontId="6" fillId="10" borderId="26" xfId="0" applyNumberFormat="1" applyFont="1" applyFill="1" applyBorder="1" applyAlignment="1">
      <alignment horizontal="center" vertical="top"/>
    </xf>
    <xf numFmtId="3" fontId="6" fillId="10" borderId="56" xfId="0" applyNumberFormat="1" applyFont="1" applyFill="1" applyBorder="1" applyAlignment="1">
      <alignment horizontal="center" vertical="top"/>
    </xf>
    <xf numFmtId="3" fontId="6" fillId="10" borderId="46" xfId="0" applyNumberFormat="1" applyFont="1" applyFill="1" applyBorder="1" applyAlignment="1">
      <alignment horizontal="left" vertical="top" wrapText="1"/>
    </xf>
    <xf numFmtId="3" fontId="6" fillId="10" borderId="27" xfId="0" applyNumberFormat="1" applyFont="1" applyFill="1" applyBorder="1" applyAlignment="1">
      <alignment horizontal="left" vertical="top" wrapText="1"/>
    </xf>
    <xf numFmtId="3" fontId="6" fillId="8" borderId="48" xfId="0" applyNumberFormat="1" applyFont="1" applyFill="1" applyBorder="1" applyAlignment="1">
      <alignment vertical="top" wrapText="1"/>
    </xf>
    <xf numFmtId="3" fontId="6" fillId="8" borderId="49" xfId="0" applyNumberFormat="1" applyFont="1" applyFill="1" applyBorder="1" applyAlignment="1">
      <alignment horizontal="center" vertical="top"/>
    </xf>
    <xf numFmtId="3" fontId="6" fillId="8" borderId="51" xfId="0" applyNumberFormat="1" applyFont="1" applyFill="1" applyBorder="1" applyAlignment="1">
      <alignment horizontal="center" vertical="top"/>
    </xf>
    <xf numFmtId="3" fontId="6" fillId="8" borderId="69" xfId="0" applyNumberFormat="1" applyFont="1" applyFill="1" applyBorder="1" applyAlignment="1">
      <alignment vertical="top" wrapText="1"/>
    </xf>
    <xf numFmtId="3" fontId="6" fillId="8" borderId="44" xfId="0" applyNumberFormat="1" applyFont="1" applyFill="1" applyBorder="1" applyAlignment="1">
      <alignment vertical="top" wrapText="1"/>
    </xf>
    <xf numFmtId="3" fontId="6" fillId="8" borderId="9" xfId="0" applyNumberFormat="1" applyFont="1" applyFill="1" applyBorder="1" applyAlignment="1">
      <alignment vertical="top" wrapText="1"/>
    </xf>
    <xf numFmtId="3" fontId="6" fillId="8" borderId="10" xfId="0" applyNumberFormat="1" applyFont="1" applyFill="1" applyBorder="1" applyAlignment="1">
      <alignment vertical="top" wrapText="1"/>
    </xf>
    <xf numFmtId="3" fontId="6" fillId="8" borderId="57" xfId="0" applyNumberFormat="1" applyFont="1" applyFill="1" applyBorder="1" applyAlignment="1">
      <alignment vertical="top" wrapText="1"/>
    </xf>
    <xf numFmtId="0" fontId="11" fillId="0" borderId="0" xfId="0" applyFont="1" applyFill="1" applyAlignment="1">
      <alignment vertical="top" wrapText="1"/>
    </xf>
    <xf numFmtId="0" fontId="1" fillId="0" borderId="0" xfId="0" applyFont="1" applyAlignment="1">
      <alignment horizontal="center" vertical="top"/>
    </xf>
    <xf numFmtId="0" fontId="2" fillId="0" borderId="0" xfId="0" applyFont="1" applyAlignment="1">
      <alignment horizontal="center" vertical="top"/>
    </xf>
    <xf numFmtId="0" fontId="11" fillId="0" borderId="0" xfId="0" applyFont="1" applyFill="1" applyAlignment="1">
      <alignment horizontal="center" vertical="top" wrapText="1"/>
    </xf>
    <xf numFmtId="0" fontId="9" fillId="0" borderId="0" xfId="0" applyFont="1" applyFill="1" applyAlignment="1">
      <alignment horizontal="left" vertical="top" wrapText="1"/>
    </xf>
    <xf numFmtId="0" fontId="14" fillId="3" borderId="0" xfId="0" applyFont="1" applyFill="1" applyBorder="1" applyAlignment="1">
      <alignment horizontal="left" wrapText="1"/>
    </xf>
    <xf numFmtId="0" fontId="4" fillId="0" borderId="0" xfId="0" applyFont="1" applyAlignment="1">
      <alignment horizontal="left" wrapText="1"/>
    </xf>
    <xf numFmtId="0" fontId="4" fillId="0" borderId="0" xfId="0" applyFont="1" applyFill="1"/>
    <xf numFmtId="0" fontId="9" fillId="0" borderId="0" xfId="0" applyFont="1" applyFill="1" applyAlignment="1">
      <alignment vertical="top"/>
    </xf>
    <xf numFmtId="0" fontId="3" fillId="0" borderId="0" xfId="0" applyFont="1" applyFill="1" applyAlignment="1">
      <alignment horizontal="center" vertical="top"/>
    </xf>
    <xf numFmtId="0" fontId="9" fillId="0" borderId="0" xfId="0" applyFont="1" applyFill="1" applyBorder="1" applyAlignment="1">
      <alignment vertical="top" wrapText="1"/>
    </xf>
    <xf numFmtId="0" fontId="3" fillId="0" borderId="0" xfId="0" applyFont="1" applyFill="1" applyAlignment="1">
      <alignment horizontal="left"/>
    </xf>
    <xf numFmtId="0" fontId="3" fillId="0" borderId="0" xfId="0" applyFont="1" applyFill="1" applyAlignment="1">
      <alignment horizontal="center"/>
    </xf>
    <xf numFmtId="0" fontId="3" fillId="0" borderId="0" xfId="0" applyFont="1" applyFill="1"/>
    <xf numFmtId="0" fontId="0" fillId="0" borderId="0" xfId="0" applyFill="1"/>
    <xf numFmtId="0" fontId="15" fillId="0" borderId="0" xfId="1" applyFont="1" applyBorder="1" applyAlignment="1">
      <alignment vertical="top" wrapText="1"/>
    </xf>
    <xf numFmtId="0" fontId="15" fillId="0" borderId="0" xfId="1" applyFont="1" applyAlignment="1">
      <alignment vertical="center" wrapText="1"/>
    </xf>
    <xf numFmtId="0" fontId="9" fillId="0" borderId="0" xfId="0" applyFont="1" applyFill="1" applyBorder="1" applyAlignment="1">
      <alignment horizontal="left" vertical="top" wrapText="1"/>
    </xf>
    <xf numFmtId="3" fontId="6" fillId="0" borderId="9" xfId="0" applyNumberFormat="1" applyFont="1" applyBorder="1" applyAlignment="1">
      <alignment horizontal="left" vertical="top"/>
    </xf>
    <xf numFmtId="3" fontId="6" fillId="0" borderId="60" xfId="0" applyNumberFormat="1" applyFont="1" applyBorder="1" applyAlignment="1">
      <alignment horizontal="left" vertical="top"/>
    </xf>
    <xf numFmtId="3" fontId="6" fillId="0" borderId="45" xfId="0" applyNumberFormat="1" applyFont="1" applyBorder="1" applyAlignment="1">
      <alignment horizontal="left" vertical="top"/>
    </xf>
    <xf numFmtId="0" fontId="6" fillId="0" borderId="0" xfId="0" applyFont="1"/>
    <xf numFmtId="3" fontId="6" fillId="10" borderId="44" xfId="0" applyNumberFormat="1" applyFont="1" applyFill="1" applyBorder="1" applyAlignment="1">
      <alignment horizontal="left" vertical="top" wrapText="1"/>
    </xf>
    <xf numFmtId="3" fontId="6" fillId="8" borderId="37" xfId="0" applyNumberFormat="1" applyFont="1" applyFill="1" applyBorder="1" applyAlignment="1">
      <alignment horizontal="center" vertical="top"/>
    </xf>
    <xf numFmtId="3" fontId="6" fillId="8" borderId="28" xfId="0" applyNumberFormat="1" applyFont="1" applyFill="1" applyBorder="1" applyAlignment="1">
      <alignment horizontal="center" vertical="top"/>
    </xf>
    <xf numFmtId="3" fontId="6" fillId="8" borderId="52" xfId="0" applyNumberFormat="1" applyFont="1" applyFill="1" applyBorder="1" applyAlignment="1">
      <alignment horizontal="center" vertical="top"/>
    </xf>
    <xf numFmtId="3" fontId="6" fillId="8" borderId="68" xfId="0" applyNumberFormat="1" applyFont="1" applyFill="1" applyBorder="1" applyAlignment="1">
      <alignment horizontal="center" vertical="top"/>
    </xf>
    <xf numFmtId="164" fontId="6" fillId="0" borderId="45" xfId="0" applyNumberFormat="1" applyFont="1" applyFill="1" applyBorder="1" applyAlignment="1">
      <alignment horizontal="center" vertical="top"/>
    </xf>
    <xf numFmtId="164" fontId="6" fillId="0" borderId="70" xfId="0" applyNumberFormat="1" applyFont="1" applyFill="1" applyBorder="1" applyAlignment="1">
      <alignment horizontal="center" vertical="top"/>
    </xf>
    <xf numFmtId="3" fontId="5" fillId="0" borderId="16" xfId="0" applyNumberFormat="1" applyFont="1" applyBorder="1" applyAlignment="1">
      <alignment horizontal="center" vertical="top"/>
    </xf>
    <xf numFmtId="3" fontId="6" fillId="0" borderId="63" xfId="0" applyNumberFormat="1" applyFont="1" applyFill="1" applyBorder="1" applyAlignment="1">
      <alignment horizontal="center" vertical="top" wrapText="1"/>
    </xf>
    <xf numFmtId="3" fontId="6" fillId="0" borderId="30" xfId="0" applyNumberFormat="1" applyFont="1" applyFill="1" applyBorder="1" applyAlignment="1">
      <alignment horizontal="center" vertical="top" wrapText="1"/>
    </xf>
    <xf numFmtId="3" fontId="6" fillId="0" borderId="19" xfId="0" applyNumberFormat="1" applyFont="1" applyFill="1" applyBorder="1" applyAlignment="1">
      <alignment horizontal="center" vertical="top" wrapText="1"/>
    </xf>
    <xf numFmtId="49" fontId="5" fillId="0" borderId="4" xfId="0" applyNumberFormat="1" applyFont="1" applyBorder="1" applyAlignment="1">
      <alignment horizontal="center" vertical="top"/>
    </xf>
    <xf numFmtId="3" fontId="2" fillId="0" borderId="17" xfId="0" applyNumberFormat="1" applyFont="1" applyFill="1" applyBorder="1" applyAlignment="1">
      <alignment horizontal="center" vertical="center" textRotation="90" wrapText="1"/>
    </xf>
    <xf numFmtId="3" fontId="6" fillId="0" borderId="17" xfId="0" applyNumberFormat="1" applyFont="1" applyFill="1" applyBorder="1" applyAlignment="1">
      <alignment horizontal="left" vertical="top" wrapText="1"/>
    </xf>
    <xf numFmtId="3" fontId="2" fillId="5" borderId="66" xfId="0" applyNumberFormat="1" applyFont="1" applyFill="1" applyBorder="1" applyAlignment="1">
      <alignment horizontal="center" vertical="top" wrapText="1"/>
    </xf>
    <xf numFmtId="3" fontId="5" fillId="0" borderId="25" xfId="0" applyNumberFormat="1" applyFont="1" applyBorder="1" applyAlignment="1">
      <alignment horizontal="center" vertical="top"/>
    </xf>
    <xf numFmtId="164" fontId="6" fillId="0" borderId="6" xfId="0" applyNumberFormat="1" applyFont="1" applyFill="1" applyBorder="1" applyAlignment="1">
      <alignment horizontal="center" vertical="top"/>
    </xf>
    <xf numFmtId="164" fontId="6" fillId="0" borderId="4" xfId="0" applyNumberFormat="1" applyFont="1" applyFill="1" applyBorder="1" applyAlignment="1">
      <alignment horizontal="center" vertical="top"/>
    </xf>
    <xf numFmtId="3" fontId="6" fillId="10" borderId="41" xfId="0" applyNumberFormat="1" applyFont="1" applyFill="1" applyBorder="1" applyAlignment="1">
      <alignment horizontal="left" vertical="top" wrapText="1"/>
    </xf>
    <xf numFmtId="3" fontId="6" fillId="10" borderId="52" xfId="0" applyNumberFormat="1" applyFont="1" applyFill="1" applyBorder="1" applyAlignment="1">
      <alignment horizontal="center" vertical="top"/>
    </xf>
    <xf numFmtId="3" fontId="6" fillId="10" borderId="57" xfId="0" applyNumberFormat="1" applyFont="1" applyFill="1" applyBorder="1" applyAlignment="1">
      <alignment horizontal="center" vertical="top"/>
    </xf>
    <xf numFmtId="164" fontId="6" fillId="0" borderId="1" xfId="0" applyNumberFormat="1" applyFont="1" applyFill="1" applyBorder="1" applyAlignment="1">
      <alignment horizontal="center" vertical="top"/>
    </xf>
    <xf numFmtId="164" fontId="6" fillId="0" borderId="0" xfId="0" applyNumberFormat="1" applyFont="1" applyFill="1" applyBorder="1" applyAlignment="1">
      <alignment horizontal="center" vertical="top"/>
    </xf>
    <xf numFmtId="164" fontId="6" fillId="0" borderId="30" xfId="0" applyNumberFormat="1" applyFont="1" applyFill="1" applyBorder="1" applyAlignment="1">
      <alignment horizontal="center" vertical="top"/>
    </xf>
    <xf numFmtId="164" fontId="6" fillId="0" borderId="19" xfId="0" applyNumberFormat="1" applyFont="1" applyFill="1" applyBorder="1" applyAlignment="1">
      <alignment horizontal="center" vertical="top"/>
    </xf>
    <xf numFmtId="49" fontId="2" fillId="10" borderId="5" xfId="0" applyNumberFormat="1" applyFont="1" applyFill="1" applyBorder="1" applyAlignment="1">
      <alignment horizontal="center" vertical="top"/>
    </xf>
    <xf numFmtId="49" fontId="2" fillId="10" borderId="3" xfId="0" applyNumberFormat="1" applyFont="1" applyFill="1" applyBorder="1" applyAlignment="1">
      <alignment horizontal="center" vertical="top"/>
    </xf>
    <xf numFmtId="49" fontId="2" fillId="10" borderId="9" xfId="0" applyNumberFormat="1" applyFont="1" applyFill="1" applyBorder="1" applyAlignment="1">
      <alignment horizontal="center" vertical="top"/>
    </xf>
    <xf numFmtId="49" fontId="2" fillId="2" borderId="6"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49" fontId="2" fillId="2" borderId="10" xfId="0" applyNumberFormat="1" applyFont="1" applyFill="1" applyBorder="1" applyAlignment="1">
      <alignment horizontal="center" vertical="top"/>
    </xf>
    <xf numFmtId="3" fontId="6" fillId="10" borderId="45" xfId="0" applyNumberFormat="1" applyFont="1" applyFill="1" applyBorder="1" applyAlignment="1">
      <alignment horizontal="left" vertical="top" wrapText="1"/>
    </xf>
    <xf numFmtId="3" fontId="6" fillId="0" borderId="46" xfId="0" applyNumberFormat="1" applyFont="1" applyBorder="1" applyAlignment="1">
      <alignment horizontal="left" vertical="top" wrapText="1"/>
    </xf>
    <xf numFmtId="3" fontId="6" fillId="0" borderId="12" xfId="0" applyNumberFormat="1" applyFont="1" applyBorder="1" applyAlignment="1">
      <alignment horizontal="left" vertical="top" wrapText="1"/>
    </xf>
    <xf numFmtId="3" fontId="6" fillId="4" borderId="4" xfId="0" applyNumberFormat="1" applyFont="1" applyFill="1" applyBorder="1" applyAlignment="1">
      <alignment horizontal="center" vertical="top"/>
    </xf>
    <xf numFmtId="3" fontId="6" fillId="4" borderId="17" xfId="0" applyNumberFormat="1" applyFont="1" applyFill="1" applyBorder="1" applyAlignment="1">
      <alignment horizontal="center" vertical="top"/>
    </xf>
    <xf numFmtId="3" fontId="6" fillId="4" borderId="68" xfId="0" applyNumberFormat="1" applyFont="1" applyFill="1" applyBorder="1" applyAlignment="1">
      <alignment horizontal="center" vertical="top"/>
    </xf>
    <xf numFmtId="3" fontId="6" fillId="0" borderId="20" xfId="0" applyNumberFormat="1" applyFont="1" applyBorder="1" applyAlignment="1">
      <alignment horizontal="left" vertical="top"/>
    </xf>
    <xf numFmtId="3" fontId="6" fillId="0" borderId="44" xfId="0" applyNumberFormat="1" applyFont="1" applyBorder="1" applyAlignment="1">
      <alignment horizontal="left" vertical="top" wrapText="1"/>
    </xf>
    <xf numFmtId="3" fontId="6" fillId="10" borderId="52" xfId="0" applyNumberFormat="1" applyFont="1" applyFill="1" applyBorder="1" applyAlignment="1">
      <alignment horizontal="left" vertical="top" wrapText="1"/>
    </xf>
    <xf numFmtId="3" fontId="6" fillId="8" borderId="51" xfId="0" applyNumberFormat="1" applyFont="1" applyFill="1" applyBorder="1" applyAlignment="1">
      <alignment horizontal="left" vertical="top" wrapText="1"/>
    </xf>
    <xf numFmtId="3" fontId="6" fillId="0" borderId="72" xfId="0" applyNumberFormat="1" applyFont="1" applyBorder="1" applyAlignment="1">
      <alignment vertical="top" wrapText="1"/>
    </xf>
    <xf numFmtId="3" fontId="6" fillId="8" borderId="71" xfId="0" applyNumberFormat="1" applyFont="1" applyFill="1" applyBorder="1" applyAlignment="1">
      <alignment vertical="top" wrapText="1"/>
    </xf>
    <xf numFmtId="3" fontId="6" fillId="0" borderId="26" xfId="0" applyNumberFormat="1" applyFont="1" applyBorder="1" applyAlignment="1">
      <alignment vertical="top" wrapText="1"/>
    </xf>
    <xf numFmtId="3" fontId="6" fillId="0" borderId="28" xfId="0" applyNumberFormat="1" applyFont="1" applyBorder="1" applyAlignment="1">
      <alignment vertical="top" wrapText="1"/>
    </xf>
    <xf numFmtId="3" fontId="6" fillId="0" borderId="4" xfId="0" applyNumberFormat="1" applyFont="1" applyBorder="1" applyAlignment="1">
      <alignment horizontal="left" vertical="top" wrapText="1"/>
    </xf>
    <xf numFmtId="164" fontId="6" fillId="0" borderId="4" xfId="0" applyNumberFormat="1" applyFont="1" applyFill="1" applyBorder="1" applyAlignment="1">
      <alignment horizontal="center" vertical="top"/>
    </xf>
    <xf numFmtId="3" fontId="5" fillId="0" borderId="16" xfId="0" applyNumberFormat="1" applyFont="1" applyBorder="1" applyAlignment="1">
      <alignment horizontal="center" vertical="top"/>
    </xf>
    <xf numFmtId="164" fontId="6" fillId="0" borderId="0" xfId="0" applyNumberFormat="1" applyFont="1" applyFill="1" applyBorder="1" applyAlignment="1">
      <alignment horizontal="center" vertical="top"/>
    </xf>
    <xf numFmtId="3" fontId="5" fillId="0" borderId="42" xfId="0" applyNumberFormat="1" applyFont="1" applyBorder="1" applyAlignment="1">
      <alignment horizontal="center" vertical="top"/>
    </xf>
    <xf numFmtId="3" fontId="6" fillId="0" borderId="19" xfId="0" applyNumberFormat="1" applyFont="1" applyFill="1" applyBorder="1" applyAlignment="1">
      <alignment horizontal="center" vertical="top" wrapText="1"/>
    </xf>
    <xf numFmtId="49" fontId="5" fillId="0" borderId="10" xfId="0" applyNumberFormat="1" applyFont="1" applyBorder="1" applyAlignment="1">
      <alignment vertical="top"/>
    </xf>
    <xf numFmtId="3" fontId="5" fillId="0" borderId="17" xfId="0" applyNumberFormat="1" applyFont="1" applyFill="1" applyBorder="1" applyAlignment="1">
      <alignment vertical="top" wrapText="1"/>
    </xf>
    <xf numFmtId="3" fontId="5" fillId="0" borderId="57" xfId="0" applyNumberFormat="1" applyFont="1" applyFill="1" applyBorder="1" applyAlignment="1">
      <alignment vertical="top" wrapText="1"/>
    </xf>
    <xf numFmtId="3" fontId="6" fillId="0" borderId="17" xfId="0" applyNumberFormat="1" applyFont="1" applyFill="1" applyBorder="1" applyAlignment="1">
      <alignment vertical="center" textRotation="90" wrapText="1"/>
    </xf>
    <xf numFmtId="3" fontId="6" fillId="0" borderId="57" xfId="0" applyNumberFormat="1" applyFont="1" applyFill="1" applyBorder="1" applyAlignment="1">
      <alignment vertical="center" textRotation="90" wrapText="1"/>
    </xf>
    <xf numFmtId="3" fontId="6" fillId="0" borderId="28" xfId="0" applyNumberFormat="1" applyFont="1" applyBorder="1" applyAlignment="1">
      <alignment horizontal="center" vertical="top"/>
    </xf>
    <xf numFmtId="3" fontId="6" fillId="0" borderId="69" xfId="0" applyNumberFormat="1" applyFont="1" applyBorder="1" applyAlignment="1">
      <alignment horizontal="left" vertical="top" wrapText="1"/>
    </xf>
    <xf numFmtId="11" fontId="2" fillId="10" borderId="46" xfId="0" applyNumberFormat="1" applyFont="1" applyFill="1" applyBorder="1" applyAlignment="1">
      <alignment horizontal="center" vertical="top"/>
    </xf>
    <xf numFmtId="11" fontId="2" fillId="2" borderId="26" xfId="0" applyNumberFormat="1" applyFont="1" applyFill="1" applyBorder="1" applyAlignment="1">
      <alignment horizontal="center" vertical="top"/>
    </xf>
    <xf numFmtId="49" fontId="5" fillId="0" borderId="26" xfId="0" applyNumberFormat="1" applyFont="1" applyBorder="1" applyAlignment="1">
      <alignment vertical="top"/>
    </xf>
    <xf numFmtId="3" fontId="5" fillId="0" borderId="56" xfId="0" applyNumberFormat="1" applyFont="1" applyFill="1" applyBorder="1" applyAlignment="1">
      <alignment vertical="top" wrapText="1"/>
    </xf>
    <xf numFmtId="3" fontId="6" fillId="0" borderId="56" xfId="0" applyNumberFormat="1" applyFont="1" applyFill="1" applyBorder="1" applyAlignment="1">
      <alignment vertical="center" textRotation="90" wrapText="1"/>
    </xf>
    <xf numFmtId="3" fontId="6" fillId="0" borderId="27" xfId="0" applyNumberFormat="1" applyFont="1" applyFill="1" applyBorder="1" applyAlignment="1">
      <alignment horizontal="center" vertical="top" wrapText="1"/>
    </xf>
    <xf numFmtId="164" fontId="6" fillId="0" borderId="54" xfId="0" applyNumberFormat="1" applyFont="1" applyFill="1" applyBorder="1" applyAlignment="1">
      <alignment horizontal="center" vertical="top"/>
    </xf>
    <xf numFmtId="164" fontId="6" fillId="0" borderId="26" xfId="0" applyNumberFormat="1" applyFont="1" applyFill="1" applyBorder="1" applyAlignment="1">
      <alignment horizontal="center" vertical="top"/>
    </xf>
    <xf numFmtId="3" fontId="2" fillId="0" borderId="15" xfId="0" applyNumberFormat="1" applyFont="1" applyFill="1" applyBorder="1" applyAlignment="1">
      <alignment vertical="center" textRotation="90" wrapText="1"/>
    </xf>
    <xf numFmtId="164" fontId="6" fillId="4" borderId="63" xfId="1" applyNumberFormat="1" applyFont="1" applyFill="1" applyBorder="1" applyAlignment="1">
      <alignment horizontal="center" vertical="top"/>
    </xf>
    <xf numFmtId="164" fontId="6" fillId="4" borderId="28" xfId="1" applyNumberFormat="1" applyFont="1" applyFill="1" applyBorder="1" applyAlignment="1">
      <alignment horizontal="center" vertical="top"/>
    </xf>
    <xf numFmtId="164" fontId="6" fillId="0" borderId="70" xfId="1" applyNumberFormat="1" applyFont="1" applyFill="1" applyBorder="1" applyAlignment="1">
      <alignment horizontal="center" vertical="top"/>
    </xf>
    <xf numFmtId="49" fontId="2" fillId="10" borderId="46" xfId="0" applyNumberFormat="1" applyFont="1" applyFill="1" applyBorder="1" applyAlignment="1">
      <alignment vertical="top"/>
    </xf>
    <xf numFmtId="49" fontId="2" fillId="2" borderId="26" xfId="0" applyNumberFormat="1" applyFont="1" applyFill="1" applyBorder="1" applyAlignment="1">
      <alignment horizontal="center" vertical="top"/>
    </xf>
    <xf numFmtId="49" fontId="5" fillId="0" borderId="56" xfId="0" applyNumberFormat="1" applyFont="1" applyBorder="1" applyAlignment="1">
      <alignment vertical="top"/>
    </xf>
    <xf numFmtId="3" fontId="2" fillId="0" borderId="47" xfId="0" applyNumberFormat="1" applyFont="1" applyFill="1" applyBorder="1" applyAlignment="1">
      <alignment vertical="center" textRotation="90" wrapText="1"/>
    </xf>
    <xf numFmtId="164" fontId="6" fillId="3" borderId="62" xfId="0" applyNumberFormat="1" applyFont="1" applyFill="1" applyBorder="1" applyAlignment="1">
      <alignment horizontal="center" vertical="top" wrapText="1"/>
    </xf>
    <xf numFmtId="3" fontId="6" fillId="0" borderId="46" xfId="0" applyNumberFormat="1" applyFont="1" applyBorder="1" applyAlignment="1">
      <alignment horizontal="left" vertical="top"/>
    </xf>
    <xf numFmtId="49" fontId="2" fillId="2" borderId="4" xfId="0" applyNumberFormat="1" applyFont="1" applyFill="1" applyBorder="1" applyAlignment="1">
      <alignment vertical="top"/>
    </xf>
    <xf numFmtId="49" fontId="2" fillId="2" borderId="10" xfId="0" applyNumberFormat="1" applyFont="1" applyFill="1" applyBorder="1" applyAlignment="1">
      <alignment vertical="top"/>
    </xf>
    <xf numFmtId="3" fontId="5" fillId="10" borderId="0" xfId="0" applyNumberFormat="1" applyFont="1" applyFill="1" applyBorder="1" applyAlignment="1">
      <alignment vertical="top" wrapText="1"/>
    </xf>
    <xf numFmtId="3" fontId="5" fillId="10" borderId="55" xfId="0" applyNumberFormat="1" applyFont="1" applyFill="1" applyBorder="1" applyAlignment="1">
      <alignment vertical="top" wrapText="1"/>
    </xf>
    <xf numFmtId="164" fontId="6" fillId="0" borderId="15" xfId="0" applyNumberFormat="1" applyFont="1" applyFill="1" applyBorder="1" applyAlignment="1">
      <alignment horizontal="center" vertical="top"/>
    </xf>
    <xf numFmtId="164" fontId="6" fillId="0" borderId="73" xfId="0" applyNumberFormat="1" applyFont="1" applyFill="1" applyBorder="1" applyAlignment="1">
      <alignment horizontal="center" vertical="top"/>
    </xf>
    <xf numFmtId="49" fontId="2" fillId="2" borderId="26" xfId="0" applyNumberFormat="1" applyFont="1" applyFill="1" applyBorder="1" applyAlignment="1">
      <alignment vertical="top"/>
    </xf>
    <xf numFmtId="3" fontId="5" fillId="10" borderId="62" xfId="0" applyNumberFormat="1" applyFont="1" applyFill="1" applyBorder="1" applyAlignment="1">
      <alignment vertical="top" wrapText="1"/>
    </xf>
    <xf numFmtId="164" fontId="6" fillId="0" borderId="62" xfId="0" applyNumberFormat="1" applyFont="1" applyFill="1" applyBorder="1" applyAlignment="1">
      <alignment horizontal="center" vertical="top"/>
    </xf>
    <xf numFmtId="164" fontId="6" fillId="0" borderId="47" xfId="0" applyNumberFormat="1" applyFont="1" applyFill="1" applyBorder="1" applyAlignment="1">
      <alignment horizontal="center" vertical="top"/>
    </xf>
    <xf numFmtId="0" fontId="3" fillId="0" borderId="49" xfId="0" applyFont="1" applyBorder="1" applyAlignment="1">
      <alignment horizontal="center" vertical="center"/>
    </xf>
    <xf numFmtId="0" fontId="6" fillId="0" borderId="0" xfId="0" applyFont="1" applyFill="1" applyBorder="1" applyAlignment="1">
      <alignment horizontal="left" vertical="top" wrapText="1"/>
    </xf>
    <xf numFmtId="0" fontId="11" fillId="0" borderId="0" xfId="0" applyFont="1" applyFill="1" applyAlignment="1">
      <alignment horizontal="left" vertical="top" wrapText="1"/>
    </xf>
    <xf numFmtId="0" fontId="11" fillId="0" borderId="0" xfId="0" applyFont="1" applyFill="1" applyAlignment="1">
      <alignment horizontal="center" vertical="top" wrapText="1"/>
    </xf>
    <xf numFmtId="0" fontId="15" fillId="0" borderId="0" xfId="1" applyFont="1" applyAlignment="1">
      <alignment horizontal="left" vertical="center" wrapText="1"/>
    </xf>
    <xf numFmtId="0" fontId="14" fillId="3" borderId="0" xfId="0" applyFont="1" applyFill="1" applyBorder="1" applyAlignment="1">
      <alignment horizontal="left" wrapText="1"/>
    </xf>
    <xf numFmtId="0" fontId="4" fillId="0" borderId="0" xfId="0" applyFont="1" applyAlignment="1">
      <alignment horizontal="left" wrapText="1"/>
    </xf>
    <xf numFmtId="0" fontId="9" fillId="0" borderId="0" xfId="0" applyFont="1" applyFill="1" applyBorder="1" applyAlignment="1">
      <alignment horizontal="left" vertical="top"/>
    </xf>
    <xf numFmtId="0" fontId="9" fillId="0" borderId="0" xfId="0" applyFont="1" applyFill="1" applyBorder="1" applyAlignment="1">
      <alignment horizontal="left" vertical="top" wrapText="1"/>
    </xf>
    <xf numFmtId="0" fontId="14" fillId="0" borderId="0" xfId="0" applyFont="1" applyFill="1" applyAlignment="1">
      <alignment wrapText="1"/>
    </xf>
    <xf numFmtId="0" fontId="15" fillId="0" borderId="0" xfId="1" applyFont="1" applyBorder="1" applyAlignment="1">
      <alignment horizontal="left" vertical="top" wrapText="1"/>
    </xf>
    <xf numFmtId="3" fontId="5" fillId="5" borderId="67" xfId="0" applyNumberFormat="1" applyFont="1" applyFill="1" applyBorder="1" applyAlignment="1">
      <alignment horizontal="right" vertical="top" wrapText="1"/>
    </xf>
    <xf numFmtId="3" fontId="5" fillId="5" borderId="22" xfId="0" applyNumberFormat="1" applyFont="1" applyFill="1" applyBorder="1" applyAlignment="1">
      <alignment horizontal="right" vertical="top" wrapText="1"/>
    </xf>
    <xf numFmtId="3" fontId="5" fillId="5" borderId="66" xfId="0" applyNumberFormat="1" applyFont="1" applyFill="1" applyBorder="1" applyAlignment="1">
      <alignment horizontal="right" vertical="top" wrapText="1"/>
    </xf>
    <xf numFmtId="3" fontId="7" fillId="9" borderId="35" xfId="0" applyNumberFormat="1" applyFont="1" applyFill="1" applyBorder="1" applyAlignment="1">
      <alignment horizontal="left" vertical="top" wrapText="1"/>
    </xf>
    <xf numFmtId="3" fontId="7" fillId="9" borderId="36" xfId="0" applyNumberFormat="1" applyFont="1" applyFill="1" applyBorder="1" applyAlignment="1">
      <alignment horizontal="left" vertical="top" wrapText="1"/>
    </xf>
    <xf numFmtId="3" fontId="7" fillId="9" borderId="53" xfId="0" applyNumberFormat="1" applyFont="1" applyFill="1" applyBorder="1" applyAlignment="1">
      <alignment horizontal="left" vertical="top" wrapText="1"/>
    </xf>
    <xf numFmtId="3" fontId="5" fillId="2" borderId="32" xfId="0" applyNumberFormat="1" applyFont="1" applyFill="1" applyBorder="1" applyAlignment="1">
      <alignment horizontal="left" vertical="top" wrapText="1"/>
    </xf>
    <xf numFmtId="3" fontId="5" fillId="2" borderId="36" xfId="0" applyNumberFormat="1" applyFont="1" applyFill="1" applyBorder="1" applyAlignment="1">
      <alignment horizontal="left" vertical="top" wrapText="1"/>
    </xf>
    <xf numFmtId="3" fontId="5" fillId="2" borderId="53" xfId="0" applyNumberFormat="1" applyFont="1" applyFill="1" applyBorder="1" applyAlignment="1">
      <alignment horizontal="left" vertical="top" wrapText="1"/>
    </xf>
    <xf numFmtId="3" fontId="1" fillId="0" borderId="54" xfId="0" applyNumberFormat="1" applyFont="1" applyBorder="1" applyAlignment="1">
      <alignment horizontal="center" vertical="center" wrapText="1"/>
    </xf>
    <xf numFmtId="3" fontId="1" fillId="0" borderId="62" xfId="0" applyNumberFormat="1" applyFont="1" applyBorder="1" applyAlignment="1">
      <alignment horizontal="center" vertical="center" wrapText="1"/>
    </xf>
    <xf numFmtId="3" fontId="1" fillId="0" borderId="27" xfId="0" applyNumberFormat="1" applyFont="1" applyBorder="1" applyAlignment="1">
      <alignment horizontal="center" vertical="center" wrapText="1"/>
    </xf>
    <xf numFmtId="3" fontId="6" fillId="10" borderId="44" xfId="0" applyNumberFormat="1" applyFont="1" applyFill="1" applyBorder="1" applyAlignment="1">
      <alignment horizontal="left" vertical="top" wrapText="1"/>
    </xf>
    <xf numFmtId="3" fontId="6" fillId="10" borderId="9" xfId="0" applyNumberFormat="1" applyFont="1" applyFill="1" applyBorder="1" applyAlignment="1">
      <alignment horizontal="left" vertical="top" wrapText="1"/>
    </xf>
    <xf numFmtId="3" fontId="1" fillId="0" borderId="7"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3" fontId="1" fillId="0" borderId="30"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1" fillId="0" borderId="9"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60" xfId="0" applyNumberFormat="1" applyFont="1" applyBorder="1" applyAlignment="1">
      <alignment horizontal="center" vertical="center" wrapText="1"/>
    </xf>
    <xf numFmtId="3" fontId="4" fillId="4" borderId="0" xfId="0" applyNumberFormat="1" applyFont="1" applyFill="1" applyAlignment="1">
      <alignment horizontal="left" vertical="center" wrapText="1"/>
    </xf>
    <xf numFmtId="3" fontId="1" fillId="0" borderId="41"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3" fontId="1" fillId="0" borderId="59" xfId="0" applyNumberFormat="1" applyFont="1" applyBorder="1" applyAlignment="1">
      <alignment horizontal="center" vertical="center" wrapText="1"/>
    </xf>
    <xf numFmtId="49" fontId="5" fillId="0" borderId="4" xfId="0" applyNumberFormat="1" applyFont="1" applyBorder="1" applyAlignment="1">
      <alignment horizontal="center" vertical="top"/>
    </xf>
    <xf numFmtId="49" fontId="5" fillId="0" borderId="10" xfId="0" applyNumberFormat="1" applyFont="1" applyBorder="1" applyAlignment="1">
      <alignment horizontal="center" vertical="top"/>
    </xf>
    <xf numFmtId="3" fontId="1" fillId="0" borderId="55" xfId="0" applyNumberFormat="1" applyFont="1" applyBorder="1" applyAlignment="1">
      <alignment horizontal="right" wrapText="1"/>
    </xf>
    <xf numFmtId="11" fontId="1" fillId="0" borderId="46" xfId="0" applyNumberFormat="1" applyFont="1" applyBorder="1" applyAlignment="1">
      <alignment horizontal="center" vertical="center" textRotation="90" wrapText="1"/>
    </xf>
    <xf numFmtId="11" fontId="1" fillId="0" borderId="48" xfId="0" applyNumberFormat="1" applyFont="1" applyBorder="1" applyAlignment="1">
      <alignment horizontal="center" vertical="center" textRotation="90" wrapText="1"/>
    </xf>
    <xf numFmtId="11" fontId="1" fillId="0" borderId="44" xfId="0" applyNumberFormat="1" applyFont="1" applyBorder="1" applyAlignment="1">
      <alignment horizontal="center" vertical="center" textRotation="90" wrapText="1"/>
    </xf>
    <xf numFmtId="11" fontId="1" fillId="0" borderId="26" xfId="0" applyNumberFormat="1" applyFont="1" applyBorder="1" applyAlignment="1">
      <alignment horizontal="center" vertical="center" textRotation="90" wrapText="1"/>
    </xf>
    <xf numFmtId="11" fontId="1" fillId="0" borderId="49" xfId="0" applyNumberFormat="1" applyFont="1" applyBorder="1" applyAlignment="1">
      <alignment horizontal="center" vertical="center" textRotation="90" wrapText="1"/>
    </xf>
    <xf numFmtId="11" fontId="1" fillId="0" borderId="37" xfId="0" applyNumberFormat="1" applyFont="1" applyBorder="1" applyAlignment="1">
      <alignment horizontal="center" vertical="center" textRotation="90" wrapText="1"/>
    </xf>
    <xf numFmtId="49" fontId="1" fillId="0" borderId="26" xfId="0" applyNumberFormat="1" applyFont="1" applyBorder="1" applyAlignment="1">
      <alignment horizontal="center" vertical="center" textRotation="90" wrapText="1"/>
    </xf>
    <xf numFmtId="49" fontId="1" fillId="0" borderId="49" xfId="0" applyNumberFormat="1" applyFont="1" applyBorder="1" applyAlignment="1">
      <alignment horizontal="center" vertical="center" textRotation="90" wrapText="1"/>
    </xf>
    <xf numFmtId="49" fontId="1" fillId="0" borderId="37" xfId="0" applyNumberFormat="1" applyFont="1" applyBorder="1" applyAlignment="1">
      <alignment horizontal="center" vertical="center" textRotation="90" wrapText="1"/>
    </xf>
    <xf numFmtId="3" fontId="1" fillId="0" borderId="26" xfId="0" applyNumberFormat="1" applyFont="1" applyBorder="1" applyAlignment="1">
      <alignment horizontal="center" vertical="center" wrapText="1"/>
    </xf>
    <xf numFmtId="3" fontId="1" fillId="0" borderId="49" xfId="0" applyNumberFormat="1" applyFont="1" applyBorder="1" applyAlignment="1">
      <alignment horizontal="center" vertical="center" wrapText="1"/>
    </xf>
    <xf numFmtId="3" fontId="1" fillId="0" borderId="37" xfId="0" applyNumberFormat="1" applyFont="1" applyBorder="1" applyAlignment="1">
      <alignment horizontal="center" vertical="center" wrapText="1"/>
    </xf>
    <xf numFmtId="3" fontId="1" fillId="0" borderId="56" xfId="0" applyNumberFormat="1" applyFont="1" applyBorder="1" applyAlignment="1">
      <alignment horizontal="center" vertical="center" textRotation="90" wrapText="1"/>
    </xf>
    <xf numFmtId="3" fontId="1" fillId="0" borderId="51" xfId="0" applyNumberFormat="1" applyFont="1" applyBorder="1" applyAlignment="1">
      <alignment horizontal="center" vertical="center" textRotation="90" wrapText="1"/>
    </xf>
    <xf numFmtId="3" fontId="1" fillId="0" borderId="52" xfId="0" applyNumberFormat="1" applyFont="1" applyBorder="1" applyAlignment="1">
      <alignment horizontal="center" vertical="center" textRotation="90" wrapText="1"/>
    </xf>
    <xf numFmtId="3" fontId="1" fillId="0" borderId="42" xfId="0" applyNumberFormat="1" applyFont="1" applyBorder="1" applyAlignment="1">
      <alignment horizontal="center" vertical="center" textRotation="90" wrapText="1"/>
    </xf>
    <xf numFmtId="3" fontId="1" fillId="0" borderId="43" xfId="0" applyNumberFormat="1" applyFont="1" applyBorder="1" applyAlignment="1">
      <alignment horizontal="center" vertical="center" textRotation="90" wrapText="1"/>
    </xf>
    <xf numFmtId="3" fontId="1" fillId="0" borderId="34" xfId="0" applyNumberFormat="1" applyFont="1" applyBorder="1" applyAlignment="1">
      <alignment horizontal="center" vertical="center" textRotation="90" wrapText="1"/>
    </xf>
    <xf numFmtId="3" fontId="1" fillId="0" borderId="14" xfId="0" applyNumberFormat="1" applyFont="1" applyBorder="1" applyAlignment="1">
      <alignment horizontal="center" vertical="center" textRotation="90" wrapText="1"/>
    </xf>
    <xf numFmtId="3" fontId="6" fillId="10" borderId="52" xfId="0" applyNumberFormat="1" applyFont="1" applyFill="1" applyBorder="1" applyAlignment="1">
      <alignment horizontal="left" vertical="top" wrapText="1"/>
    </xf>
    <xf numFmtId="3" fontId="6" fillId="10" borderId="57" xfId="0" applyNumberFormat="1" applyFont="1" applyFill="1" applyBorder="1" applyAlignment="1">
      <alignment horizontal="left" vertical="top" wrapText="1"/>
    </xf>
    <xf numFmtId="3" fontId="6" fillId="10" borderId="41" xfId="0" applyNumberFormat="1" applyFont="1" applyFill="1" applyBorder="1" applyAlignment="1">
      <alignment horizontal="left" vertical="top" wrapText="1"/>
    </xf>
    <xf numFmtId="3" fontId="6" fillId="10" borderId="59" xfId="0" applyNumberFormat="1" applyFont="1" applyFill="1" applyBorder="1" applyAlignment="1">
      <alignment horizontal="left" vertical="top" wrapText="1"/>
    </xf>
    <xf numFmtId="3" fontId="6" fillId="10" borderId="52" xfId="0" applyNumberFormat="1" applyFont="1" applyFill="1" applyBorder="1" applyAlignment="1">
      <alignment horizontal="center" vertical="top"/>
    </xf>
    <xf numFmtId="3" fontId="6" fillId="10" borderId="57" xfId="0" applyNumberFormat="1" applyFont="1" applyFill="1" applyBorder="1" applyAlignment="1">
      <alignment horizontal="center" vertical="top"/>
    </xf>
    <xf numFmtId="3" fontId="6" fillId="10" borderId="45" xfId="0" applyNumberFormat="1" applyFont="1" applyFill="1" applyBorder="1" applyAlignment="1">
      <alignment horizontal="left" vertical="top" wrapText="1"/>
    </xf>
    <xf numFmtId="3" fontId="6" fillId="10" borderId="60" xfId="0" applyNumberFormat="1" applyFont="1" applyFill="1" applyBorder="1" applyAlignment="1">
      <alignment horizontal="left" vertical="top" wrapText="1"/>
    </xf>
    <xf numFmtId="11" fontId="2" fillId="8" borderId="35" xfId="0" applyNumberFormat="1" applyFont="1" applyFill="1" applyBorder="1" applyAlignment="1">
      <alignment horizontal="left" vertical="top" wrapText="1"/>
    </xf>
    <xf numFmtId="11" fontId="2" fillId="8" borderId="36" xfId="0" applyNumberFormat="1" applyFont="1" applyFill="1" applyBorder="1" applyAlignment="1">
      <alignment horizontal="left" vertical="top" wrapText="1"/>
    </xf>
    <xf numFmtId="11" fontId="2" fillId="8" borderId="53" xfId="0" applyNumberFormat="1" applyFont="1" applyFill="1" applyBorder="1" applyAlignment="1">
      <alignment horizontal="left" vertical="top" wrapText="1"/>
    </xf>
    <xf numFmtId="3" fontId="6" fillId="4" borderId="17" xfId="0" applyNumberFormat="1" applyFont="1" applyFill="1" applyBorder="1" applyAlignment="1">
      <alignment horizontal="left" vertical="top" wrapText="1"/>
    </xf>
    <xf numFmtId="3" fontId="6" fillId="0" borderId="51" xfId="0" applyNumberFormat="1" applyFont="1" applyFill="1" applyBorder="1" applyAlignment="1">
      <alignment horizontal="left" vertical="top" wrapText="1"/>
    </xf>
    <xf numFmtId="3" fontId="6" fillId="0" borderId="67" xfId="0" applyNumberFormat="1" applyFont="1" applyFill="1" applyBorder="1" applyAlignment="1">
      <alignment horizontal="left" vertical="top" wrapText="1"/>
    </xf>
    <xf numFmtId="3" fontId="2" fillId="5" borderId="67" xfId="0" applyNumberFormat="1" applyFont="1" applyFill="1" applyBorder="1" applyAlignment="1">
      <alignment horizontal="right" vertical="top" wrapText="1"/>
    </xf>
    <xf numFmtId="3" fontId="2" fillId="5" borderId="22" xfId="0" applyNumberFormat="1" applyFont="1" applyFill="1" applyBorder="1" applyAlignment="1">
      <alignment horizontal="right" vertical="top" wrapText="1"/>
    </xf>
    <xf numFmtId="3" fontId="2" fillId="5" borderId="66" xfId="0" applyNumberFormat="1" applyFont="1" applyFill="1" applyBorder="1" applyAlignment="1">
      <alignment horizontal="right" vertical="top" wrapText="1"/>
    </xf>
    <xf numFmtId="3" fontId="5" fillId="10" borderId="17" xfId="0" applyNumberFormat="1" applyFont="1" applyFill="1" applyBorder="1" applyAlignment="1">
      <alignment horizontal="left" vertical="top" wrapText="1"/>
    </xf>
    <xf numFmtId="3" fontId="5" fillId="10" borderId="57" xfId="0" applyNumberFormat="1" applyFont="1" applyFill="1" applyBorder="1" applyAlignment="1">
      <alignment horizontal="left" vertical="top" wrapText="1"/>
    </xf>
    <xf numFmtId="3" fontId="6" fillId="0" borderId="8" xfId="0" applyNumberFormat="1" applyFont="1" applyFill="1" applyBorder="1" applyAlignment="1">
      <alignment horizontal="center" vertical="center" textRotation="90" wrapText="1"/>
    </xf>
    <xf numFmtId="3" fontId="6" fillId="0" borderId="57" xfId="0" applyNumberFormat="1" applyFont="1" applyFill="1" applyBorder="1" applyAlignment="1">
      <alignment horizontal="center" vertical="center" textRotation="90" wrapText="1"/>
    </xf>
    <xf numFmtId="3" fontId="5" fillId="0" borderId="42" xfId="0" applyNumberFormat="1" applyFont="1" applyBorder="1" applyAlignment="1">
      <alignment horizontal="center" vertical="top"/>
    </xf>
    <xf numFmtId="3" fontId="5" fillId="0" borderId="14" xfId="0" applyNumberFormat="1" applyFont="1" applyBorder="1" applyAlignment="1">
      <alignment horizontal="center" vertical="top"/>
    </xf>
    <xf numFmtId="3" fontId="2" fillId="5" borderId="35" xfId="0" applyNumberFormat="1" applyFont="1" applyFill="1" applyBorder="1" applyAlignment="1">
      <alignment horizontal="right" vertical="top" wrapText="1"/>
    </xf>
    <xf numFmtId="3" fontId="2" fillId="5" borderId="36" xfId="0" applyNumberFormat="1" applyFont="1" applyFill="1" applyBorder="1" applyAlignment="1">
      <alignment horizontal="right" vertical="top" wrapText="1"/>
    </xf>
    <xf numFmtId="3" fontId="2" fillId="5" borderId="53" xfId="0" applyNumberFormat="1" applyFont="1" applyFill="1" applyBorder="1" applyAlignment="1">
      <alignment horizontal="right" vertical="top" wrapText="1"/>
    </xf>
    <xf numFmtId="3" fontId="2" fillId="0" borderId="35" xfId="0" applyNumberFormat="1" applyFont="1" applyBorder="1" applyAlignment="1">
      <alignment horizontal="center" vertical="center" wrapText="1"/>
    </xf>
    <xf numFmtId="3" fontId="2" fillId="0" borderId="36" xfId="0" applyNumberFormat="1" applyFont="1" applyBorder="1" applyAlignment="1">
      <alignment horizontal="center" vertical="center" wrapText="1"/>
    </xf>
    <xf numFmtId="3" fontId="2" fillId="0" borderId="53" xfId="0" applyNumberFormat="1" applyFont="1" applyBorder="1" applyAlignment="1">
      <alignment horizontal="center" vertical="center" wrapText="1"/>
    </xf>
    <xf numFmtId="3" fontId="2" fillId="9" borderId="35" xfId="0" applyNumberFormat="1" applyFont="1" applyFill="1" applyBorder="1" applyAlignment="1">
      <alignment horizontal="left" vertical="top" wrapText="1"/>
    </xf>
    <xf numFmtId="3" fontId="2" fillId="9" borderId="36" xfId="0" applyNumberFormat="1" applyFont="1" applyFill="1" applyBorder="1" applyAlignment="1">
      <alignment horizontal="left" vertical="top" wrapText="1"/>
    </xf>
    <xf numFmtId="3" fontId="2" fillId="9" borderId="53" xfId="0" applyNumberFormat="1" applyFont="1" applyFill="1" applyBorder="1" applyAlignment="1">
      <alignment horizontal="left" vertical="top" wrapText="1"/>
    </xf>
    <xf numFmtId="3" fontId="2" fillId="2" borderId="32" xfId="0" applyNumberFormat="1" applyFont="1" applyFill="1" applyBorder="1" applyAlignment="1">
      <alignment horizontal="right" vertical="top" wrapText="1"/>
    </xf>
    <xf numFmtId="3" fontId="2" fillId="2" borderId="36" xfId="0" applyNumberFormat="1" applyFont="1" applyFill="1" applyBorder="1" applyAlignment="1">
      <alignment horizontal="right" vertical="top" wrapText="1"/>
    </xf>
    <xf numFmtId="3" fontId="2" fillId="10" borderId="32" xfId="0" applyNumberFormat="1" applyFont="1" applyFill="1" applyBorder="1" applyAlignment="1">
      <alignment horizontal="right" vertical="top" wrapText="1"/>
    </xf>
    <xf numFmtId="3" fontId="2" fillId="10" borderId="36" xfId="0" applyNumberFormat="1" applyFont="1" applyFill="1" applyBorder="1" applyAlignment="1">
      <alignment horizontal="right" vertical="top" wrapText="1"/>
    </xf>
    <xf numFmtId="3" fontId="2" fillId="9" borderId="32" xfId="0" applyNumberFormat="1" applyFont="1" applyFill="1" applyBorder="1" applyAlignment="1">
      <alignment horizontal="right" vertical="top"/>
    </xf>
    <xf numFmtId="3" fontId="2" fillId="9" borderId="36" xfId="0" applyNumberFormat="1" applyFont="1" applyFill="1" applyBorder="1" applyAlignment="1">
      <alignment horizontal="right" vertical="top"/>
    </xf>
    <xf numFmtId="3" fontId="1" fillId="0" borderId="35" xfId="0" applyNumberFormat="1" applyFont="1" applyBorder="1" applyAlignment="1">
      <alignment horizontal="left" vertical="top" wrapText="1"/>
    </xf>
    <xf numFmtId="3" fontId="1" fillId="0" borderId="36" xfId="0" applyNumberFormat="1" applyFont="1" applyBorder="1" applyAlignment="1">
      <alignment horizontal="left" vertical="top" wrapText="1"/>
    </xf>
    <xf numFmtId="3" fontId="1" fillId="0" borderId="53" xfId="0" applyNumberFormat="1" applyFont="1" applyBorder="1" applyAlignment="1">
      <alignment horizontal="left" vertical="top" wrapText="1"/>
    </xf>
    <xf numFmtId="3" fontId="1" fillId="0" borderId="7" xfId="0" applyNumberFormat="1" applyFont="1" applyBorder="1" applyAlignment="1">
      <alignment horizontal="left" vertical="top" wrapText="1"/>
    </xf>
    <xf numFmtId="3" fontId="1" fillId="0" borderId="1" xfId="0" applyNumberFormat="1" applyFont="1" applyBorder="1" applyAlignment="1">
      <alignment horizontal="left" vertical="top" wrapText="1"/>
    </xf>
    <xf numFmtId="3" fontId="1" fillId="0" borderId="30" xfId="0" applyNumberFormat="1" applyFont="1" applyBorder="1" applyAlignment="1">
      <alignment horizontal="left" vertical="top" wrapText="1"/>
    </xf>
    <xf numFmtId="3" fontId="5" fillId="9" borderId="35" xfId="0" applyNumberFormat="1" applyFont="1" applyFill="1" applyBorder="1" applyAlignment="1">
      <alignment horizontal="left" vertical="top" wrapText="1"/>
    </xf>
    <xf numFmtId="3" fontId="5" fillId="9" borderId="36" xfId="0" applyNumberFormat="1" applyFont="1" applyFill="1" applyBorder="1" applyAlignment="1">
      <alignment horizontal="left" vertical="top" wrapText="1"/>
    </xf>
    <xf numFmtId="3" fontId="5" fillId="9" borderId="53" xfId="0" applyNumberFormat="1" applyFont="1" applyFill="1" applyBorder="1" applyAlignment="1">
      <alignment horizontal="left" vertical="top" wrapText="1"/>
    </xf>
    <xf numFmtId="3" fontId="2" fillId="0" borderId="55" xfId="0" applyNumberFormat="1" applyFont="1" applyFill="1" applyBorder="1" applyAlignment="1">
      <alignment horizontal="center" wrapText="1"/>
    </xf>
    <xf numFmtId="49" fontId="6" fillId="4" borderId="1" xfId="0" applyNumberFormat="1" applyFont="1" applyFill="1" applyBorder="1" applyAlignment="1">
      <alignment horizontal="left" vertical="top"/>
    </xf>
    <xf numFmtId="3" fontId="1" fillId="10" borderId="35" xfId="0" applyNumberFormat="1" applyFont="1" applyFill="1" applyBorder="1" applyAlignment="1">
      <alignment horizontal="center" vertical="top"/>
    </xf>
    <xf numFmtId="3" fontId="1" fillId="10" borderId="36" xfId="0" applyNumberFormat="1" applyFont="1" applyFill="1" applyBorder="1" applyAlignment="1">
      <alignment horizontal="center" vertical="top"/>
    </xf>
    <xf numFmtId="3" fontId="1" fillId="10" borderId="53" xfId="0" applyNumberFormat="1" applyFont="1" applyFill="1" applyBorder="1" applyAlignment="1">
      <alignment horizontal="center" vertical="top"/>
    </xf>
    <xf numFmtId="3" fontId="1" fillId="9" borderId="35" xfId="0" applyNumberFormat="1" applyFont="1" applyFill="1" applyBorder="1" applyAlignment="1">
      <alignment horizontal="center" vertical="top"/>
    </xf>
    <xf numFmtId="3" fontId="1" fillId="9" borderId="36" xfId="0" applyNumberFormat="1" applyFont="1" applyFill="1" applyBorder="1" applyAlignment="1">
      <alignment horizontal="center" vertical="top"/>
    </xf>
    <xf numFmtId="3" fontId="1" fillId="9" borderId="53" xfId="0" applyNumberFormat="1" applyFont="1" applyFill="1" applyBorder="1" applyAlignment="1">
      <alignment horizontal="center" vertical="top"/>
    </xf>
    <xf numFmtId="3" fontId="6" fillId="8" borderId="4" xfId="0" applyNumberFormat="1" applyFont="1" applyFill="1" applyBorder="1" applyAlignment="1">
      <alignment horizontal="left" vertical="top" wrapText="1"/>
    </xf>
    <xf numFmtId="3" fontId="5" fillId="2" borderId="35" xfId="0" applyNumberFormat="1" applyFont="1" applyFill="1" applyBorder="1" applyAlignment="1">
      <alignment horizontal="left" vertical="top" wrapText="1"/>
    </xf>
    <xf numFmtId="3" fontId="6" fillId="8" borderId="37" xfId="0" applyNumberFormat="1" applyFont="1" applyFill="1" applyBorder="1" applyAlignment="1">
      <alignment horizontal="left" vertical="top" wrapText="1"/>
    </xf>
    <xf numFmtId="3" fontId="6" fillId="8" borderId="28" xfId="0" applyNumberFormat="1" applyFont="1" applyFill="1" applyBorder="1" applyAlignment="1">
      <alignment horizontal="left" vertical="top" wrapText="1"/>
    </xf>
    <xf numFmtId="164" fontId="6" fillId="0" borderId="45" xfId="0" applyNumberFormat="1" applyFont="1" applyFill="1" applyBorder="1" applyAlignment="1">
      <alignment horizontal="center" vertical="top"/>
    </xf>
    <xf numFmtId="164" fontId="6" fillId="0" borderId="70" xfId="0" applyNumberFormat="1" applyFont="1" applyFill="1" applyBorder="1" applyAlignment="1">
      <alignment horizontal="center" vertical="top"/>
    </xf>
    <xf numFmtId="3" fontId="5" fillId="0" borderId="16" xfId="0" applyNumberFormat="1" applyFont="1" applyBorder="1" applyAlignment="1">
      <alignment horizontal="center" vertical="top"/>
    </xf>
    <xf numFmtId="3" fontId="6" fillId="6" borderId="35" xfId="0" applyNumberFormat="1" applyFont="1" applyFill="1" applyBorder="1" applyAlignment="1">
      <alignment horizontal="center" vertical="top"/>
    </xf>
    <xf numFmtId="3" fontId="6" fillId="6" borderId="36" xfId="0" applyNumberFormat="1" applyFont="1" applyFill="1" applyBorder="1" applyAlignment="1">
      <alignment horizontal="center" vertical="top"/>
    </xf>
    <xf numFmtId="3" fontId="6" fillId="6" borderId="53" xfId="0" applyNumberFormat="1" applyFont="1" applyFill="1" applyBorder="1" applyAlignment="1">
      <alignment horizontal="center" vertical="top"/>
    </xf>
    <xf numFmtId="3" fontId="6" fillId="0" borderId="65" xfId="0" applyNumberFormat="1" applyFont="1" applyFill="1" applyBorder="1" applyAlignment="1">
      <alignment horizontal="center" vertical="top" wrapText="1"/>
    </xf>
    <xf numFmtId="3" fontId="6" fillId="0" borderId="63" xfId="0" applyNumberFormat="1" applyFont="1" applyFill="1" applyBorder="1" applyAlignment="1">
      <alignment horizontal="center" vertical="top" wrapText="1"/>
    </xf>
    <xf numFmtId="164" fontId="6" fillId="4" borderId="41" xfId="0" applyNumberFormat="1" applyFont="1" applyFill="1" applyBorder="1" applyAlignment="1">
      <alignment horizontal="center" vertical="top"/>
    </xf>
    <xf numFmtId="164" fontId="6" fillId="4" borderId="40" xfId="0" applyNumberFormat="1" applyFont="1" applyFill="1" applyBorder="1" applyAlignment="1">
      <alignment horizontal="center" vertical="top"/>
    </xf>
    <xf numFmtId="3" fontId="6" fillId="8" borderId="41" xfId="0" applyNumberFormat="1" applyFont="1" applyFill="1" applyBorder="1" applyAlignment="1">
      <alignment horizontal="left" vertical="top" wrapText="1"/>
    </xf>
    <xf numFmtId="3" fontId="6" fillId="8" borderId="45" xfId="0" applyNumberFormat="1" applyFont="1" applyFill="1" applyBorder="1" applyAlignment="1">
      <alignment horizontal="left" vertical="top" wrapText="1"/>
    </xf>
    <xf numFmtId="164" fontId="6" fillId="4" borderId="37" xfId="0" applyNumberFormat="1" applyFont="1" applyFill="1" applyBorder="1" applyAlignment="1">
      <alignment horizontal="center" vertical="top"/>
    </xf>
    <xf numFmtId="164" fontId="6" fillId="4" borderId="28" xfId="0" applyNumberFormat="1" applyFont="1" applyFill="1" applyBorder="1" applyAlignment="1">
      <alignment horizontal="center" vertical="top"/>
    </xf>
    <xf numFmtId="3" fontId="2" fillId="0" borderId="17" xfId="0" applyNumberFormat="1" applyFont="1" applyFill="1" applyBorder="1" applyAlignment="1">
      <alignment horizontal="center" vertical="center" textRotation="90" wrapText="1"/>
    </xf>
    <xf numFmtId="3" fontId="6" fillId="8" borderId="52" xfId="0" applyNumberFormat="1" applyFont="1" applyFill="1" applyBorder="1" applyAlignment="1">
      <alignment horizontal="left" vertical="top" wrapText="1"/>
    </xf>
    <xf numFmtId="3" fontId="6" fillId="8" borderId="17" xfId="0" applyNumberFormat="1" applyFont="1" applyFill="1" applyBorder="1" applyAlignment="1">
      <alignment horizontal="left" vertical="top" wrapText="1"/>
    </xf>
    <xf numFmtId="3" fontId="2" fillId="5" borderId="67" xfId="0" applyNumberFormat="1" applyFont="1" applyFill="1" applyBorder="1" applyAlignment="1">
      <alignment horizontal="center" vertical="top" wrapText="1"/>
    </xf>
    <xf numFmtId="3" fontId="2" fillId="5" borderId="22" xfId="0" applyNumberFormat="1" applyFont="1" applyFill="1" applyBorder="1" applyAlignment="1">
      <alignment horizontal="center" vertical="top" wrapText="1"/>
    </xf>
    <xf numFmtId="3" fontId="2" fillId="5" borderId="66" xfId="0" applyNumberFormat="1" applyFont="1" applyFill="1" applyBorder="1" applyAlignment="1">
      <alignment horizontal="center" vertical="top" wrapText="1"/>
    </xf>
    <xf numFmtId="3" fontId="6" fillId="8" borderId="44" xfId="0" applyNumberFormat="1" applyFont="1" applyFill="1" applyBorder="1" applyAlignment="1">
      <alignment horizontal="left" vertical="top" wrapText="1"/>
    </xf>
    <xf numFmtId="3" fontId="6" fillId="8" borderId="69" xfId="0" applyNumberFormat="1" applyFont="1" applyFill="1" applyBorder="1" applyAlignment="1">
      <alignment horizontal="left" vertical="top" wrapText="1"/>
    </xf>
    <xf numFmtId="3" fontId="6" fillId="8" borderId="37" xfId="0" applyNumberFormat="1" applyFont="1" applyFill="1" applyBorder="1" applyAlignment="1">
      <alignment horizontal="center" vertical="top"/>
    </xf>
    <xf numFmtId="3" fontId="6" fillId="8" borderId="28" xfId="0" applyNumberFormat="1" applyFont="1" applyFill="1" applyBorder="1" applyAlignment="1">
      <alignment horizontal="center" vertical="top"/>
    </xf>
    <xf numFmtId="3" fontId="6" fillId="8" borderId="52" xfId="0" applyNumberFormat="1" applyFont="1" applyFill="1" applyBorder="1" applyAlignment="1">
      <alignment horizontal="center" vertical="top"/>
    </xf>
    <xf numFmtId="3" fontId="6" fillId="8" borderId="68" xfId="0" applyNumberFormat="1" applyFont="1" applyFill="1" applyBorder="1" applyAlignment="1">
      <alignment horizontal="center" vertical="top"/>
    </xf>
    <xf numFmtId="3" fontId="6" fillId="8" borderId="40" xfId="0" applyNumberFormat="1" applyFont="1" applyFill="1" applyBorder="1" applyAlignment="1">
      <alignment horizontal="center" vertical="top" wrapText="1"/>
    </xf>
    <xf numFmtId="3" fontId="6" fillId="8" borderId="70" xfId="0" applyNumberFormat="1" applyFont="1" applyFill="1" applyBorder="1" applyAlignment="1">
      <alignment horizontal="center" vertical="top" wrapText="1"/>
    </xf>
    <xf numFmtId="3" fontId="6" fillId="8" borderId="50" xfId="0" applyNumberFormat="1" applyFont="1" applyFill="1" applyBorder="1" applyAlignment="1">
      <alignment horizontal="left" vertical="top" wrapText="1"/>
    </xf>
    <xf numFmtId="3" fontId="6" fillId="8" borderId="58" xfId="0" applyNumberFormat="1" applyFont="1" applyFill="1" applyBorder="1" applyAlignment="1">
      <alignment horizontal="left" vertical="top" wrapText="1"/>
    </xf>
    <xf numFmtId="3" fontId="6" fillId="10" borderId="39" xfId="0" applyNumberFormat="1" applyFont="1" applyFill="1" applyBorder="1" applyAlignment="1">
      <alignment horizontal="left" vertical="top" wrapText="1"/>
    </xf>
    <xf numFmtId="3" fontId="6" fillId="10" borderId="20" xfId="0" applyNumberFormat="1" applyFont="1" applyFill="1" applyBorder="1" applyAlignment="1">
      <alignment horizontal="left" vertical="top" wrapText="1"/>
    </xf>
    <xf numFmtId="3" fontId="6" fillId="10" borderId="24" xfId="0" applyNumberFormat="1" applyFont="1" applyFill="1" applyBorder="1" applyAlignment="1">
      <alignment horizontal="left" vertical="top" wrapText="1"/>
    </xf>
    <xf numFmtId="3" fontId="6" fillId="10" borderId="5" xfId="0" applyNumberFormat="1" applyFont="1" applyFill="1" applyBorder="1" applyAlignment="1">
      <alignment horizontal="left" vertical="top" wrapText="1"/>
    </xf>
    <xf numFmtId="3" fontId="6" fillId="8" borderId="18" xfId="0" applyNumberFormat="1" applyFont="1" applyFill="1" applyBorder="1" applyAlignment="1">
      <alignment horizontal="left" vertical="top" wrapText="1"/>
    </xf>
    <xf numFmtId="3" fontId="6" fillId="8" borderId="19" xfId="0" applyNumberFormat="1" applyFont="1" applyFill="1" applyBorder="1" applyAlignment="1">
      <alignment horizontal="left" vertical="top" wrapText="1"/>
    </xf>
    <xf numFmtId="3" fontId="6" fillId="8" borderId="59" xfId="0" applyNumberFormat="1" applyFont="1" applyFill="1" applyBorder="1" applyAlignment="1">
      <alignment horizontal="left" vertical="top" wrapText="1"/>
    </xf>
    <xf numFmtId="3" fontId="6" fillId="8" borderId="60" xfId="0" applyNumberFormat="1" applyFont="1" applyFill="1" applyBorder="1" applyAlignment="1">
      <alignment horizontal="left" vertical="top" wrapText="1"/>
    </xf>
    <xf numFmtId="3" fontId="6" fillId="0" borderId="50" xfId="0" applyNumberFormat="1" applyFont="1" applyBorder="1" applyAlignment="1">
      <alignment horizontal="left" vertical="top" wrapText="1"/>
    </xf>
    <xf numFmtId="3" fontId="6" fillId="0" borderId="58" xfId="0" applyNumberFormat="1" applyFont="1" applyBorder="1" applyAlignment="1">
      <alignment horizontal="left" vertical="top" wrapText="1"/>
    </xf>
    <xf numFmtId="3" fontId="6" fillId="0" borderId="44" xfId="0" applyNumberFormat="1" applyFont="1" applyBorder="1" applyAlignment="1">
      <alignment horizontal="left" vertical="top" wrapText="1"/>
    </xf>
    <xf numFmtId="3" fontId="6" fillId="0" borderId="9" xfId="0" applyNumberFormat="1" applyFont="1" applyBorder="1" applyAlignment="1">
      <alignment horizontal="left" vertical="top" wrapText="1"/>
    </xf>
    <xf numFmtId="3" fontId="6" fillId="4" borderId="18" xfId="0" applyNumberFormat="1" applyFont="1" applyFill="1" applyBorder="1" applyAlignment="1">
      <alignment horizontal="left" vertical="top" wrapText="1"/>
    </xf>
    <xf numFmtId="3" fontId="6" fillId="4" borderId="19" xfId="0" applyNumberFormat="1" applyFont="1" applyFill="1" applyBorder="1" applyAlignment="1">
      <alignment horizontal="left" vertical="top" wrapText="1"/>
    </xf>
    <xf numFmtId="3" fontId="6" fillId="4" borderId="40" xfId="0" applyNumberFormat="1" applyFont="1" applyFill="1" applyBorder="1" applyAlignment="1">
      <alignment horizontal="left" vertical="top" wrapText="1"/>
    </xf>
    <xf numFmtId="3" fontId="6" fillId="4" borderId="70" xfId="0" applyNumberFormat="1" applyFont="1" applyFill="1" applyBorder="1" applyAlignment="1">
      <alignment horizontal="left" vertical="top" wrapText="1"/>
    </xf>
    <xf numFmtId="3" fontId="6" fillId="10" borderId="7" xfId="0" applyNumberFormat="1" applyFont="1" applyFill="1" applyBorder="1" applyAlignment="1">
      <alignment horizontal="left" vertical="top" wrapText="1"/>
    </xf>
    <xf numFmtId="3" fontId="6" fillId="10" borderId="18" xfId="0" applyNumberFormat="1" applyFont="1" applyFill="1" applyBorder="1" applyAlignment="1">
      <alignment horizontal="left" vertical="top" wrapText="1"/>
    </xf>
    <xf numFmtId="3" fontId="6" fillId="0" borderId="18" xfId="0" applyNumberFormat="1" applyFont="1" applyBorder="1" applyAlignment="1">
      <alignment horizontal="left" vertical="top" wrapText="1"/>
    </xf>
    <xf numFmtId="0" fontId="14" fillId="0" borderId="0" xfId="0" applyFont="1" applyAlignment="1">
      <alignment horizontal="center" vertical="top" wrapText="1"/>
    </xf>
    <xf numFmtId="0" fontId="3" fillId="0" borderId="0" xfId="0" applyFont="1" applyAlignment="1">
      <alignment horizontal="center" vertical="top"/>
    </xf>
    <xf numFmtId="0" fontId="1" fillId="0" borderId="37" xfId="0" applyNumberFormat="1" applyFont="1" applyBorder="1" applyAlignment="1">
      <alignment horizontal="center" vertical="center" textRotation="90" wrapText="1"/>
    </xf>
    <xf numFmtId="0" fontId="1" fillId="0" borderId="4" xfId="0" applyNumberFormat="1" applyFont="1" applyBorder="1" applyAlignment="1">
      <alignment horizontal="center" vertical="center" textRotation="90" wrapText="1"/>
    </xf>
    <xf numFmtId="0" fontId="1" fillId="0" borderId="10" xfId="0" applyNumberFormat="1" applyFont="1" applyBorder="1" applyAlignment="1">
      <alignment horizontal="center" vertical="center" textRotation="90" wrapText="1"/>
    </xf>
    <xf numFmtId="3" fontId="6" fillId="10" borderId="49" xfId="0" applyNumberFormat="1" applyFont="1" applyFill="1" applyBorder="1" applyAlignment="1">
      <alignment horizontal="center" vertical="top"/>
    </xf>
    <xf numFmtId="3" fontId="6" fillId="10" borderId="37" xfId="0" applyNumberFormat="1" applyFont="1" applyFill="1" applyBorder="1" applyAlignment="1">
      <alignment horizontal="center" vertical="top"/>
    </xf>
    <xf numFmtId="3" fontId="5" fillId="10" borderId="32" xfId="0" applyNumberFormat="1" applyFont="1" applyFill="1" applyBorder="1" applyAlignment="1">
      <alignment horizontal="left" vertical="top" wrapText="1"/>
    </xf>
    <xf numFmtId="3" fontId="5" fillId="10" borderId="36" xfId="0" applyNumberFormat="1" applyFont="1" applyFill="1" applyBorder="1" applyAlignment="1">
      <alignment horizontal="left" vertical="top" wrapText="1"/>
    </xf>
    <xf numFmtId="3" fontId="1" fillId="0" borderId="27" xfId="0" applyNumberFormat="1" applyFont="1" applyBorder="1" applyAlignment="1">
      <alignment horizontal="center" vertical="center" textRotation="90" wrapText="1"/>
    </xf>
    <xf numFmtId="3" fontId="1" fillId="0" borderId="58" xfId="0" applyNumberFormat="1" applyFont="1" applyBorder="1" applyAlignment="1">
      <alignment horizontal="center" vertical="center" textRotation="90" wrapText="1"/>
    </xf>
    <xf numFmtId="3" fontId="1" fillId="0" borderId="45" xfId="0" applyNumberFormat="1" applyFont="1" applyBorder="1" applyAlignment="1">
      <alignment horizontal="center" vertical="center" textRotation="90" wrapText="1"/>
    </xf>
    <xf numFmtId="3" fontId="1" fillId="0" borderId="66" xfId="0" applyNumberFormat="1" applyFont="1" applyBorder="1" applyAlignment="1">
      <alignment horizontal="center" vertical="center" textRotation="90" wrapText="1"/>
    </xf>
    <xf numFmtId="3" fontId="2" fillId="5" borderId="67" xfId="0" applyNumberFormat="1" applyFont="1" applyFill="1" applyBorder="1" applyAlignment="1">
      <alignment horizontal="left" vertical="top" wrapText="1"/>
    </xf>
    <xf numFmtId="3" fontId="2" fillId="5" borderId="22" xfId="0" applyNumberFormat="1" applyFont="1" applyFill="1" applyBorder="1" applyAlignment="1">
      <alignment horizontal="left" vertical="top" wrapText="1"/>
    </xf>
    <xf numFmtId="3" fontId="2" fillId="5" borderId="66" xfId="0" applyNumberFormat="1" applyFont="1" applyFill="1" applyBorder="1" applyAlignment="1">
      <alignment horizontal="left" vertical="top" wrapText="1"/>
    </xf>
    <xf numFmtId="164" fontId="1" fillId="0" borderId="41" xfId="0" applyNumberFormat="1" applyFont="1" applyBorder="1" applyAlignment="1">
      <alignment horizontal="center" vertical="center" textRotation="90" wrapText="1"/>
    </xf>
    <xf numFmtId="164" fontId="1" fillId="0" borderId="18" xfId="0" applyNumberFormat="1" applyFont="1" applyBorder="1" applyAlignment="1">
      <alignment horizontal="center" vertical="center" textRotation="90" wrapText="1"/>
    </xf>
    <xf numFmtId="164" fontId="1" fillId="0" borderId="59" xfId="0" applyNumberFormat="1" applyFont="1" applyBorder="1" applyAlignment="1">
      <alignment horizontal="center" vertical="center" textRotation="90" wrapText="1"/>
    </xf>
    <xf numFmtId="164" fontId="6" fillId="0" borderId="37" xfId="0" applyNumberFormat="1" applyFont="1" applyBorder="1" applyAlignment="1">
      <alignment horizontal="center" vertical="center" textRotation="90" wrapText="1"/>
    </xf>
    <xf numFmtId="164" fontId="6" fillId="0" borderId="4" xfId="0" applyNumberFormat="1" applyFont="1" applyBorder="1" applyAlignment="1">
      <alignment horizontal="center" vertical="center" textRotation="90" wrapText="1"/>
    </xf>
    <xf numFmtId="164" fontId="6" fillId="0" borderId="10" xfId="0" applyNumberFormat="1" applyFont="1" applyBorder="1" applyAlignment="1">
      <alignment horizontal="center" vertical="center" textRotation="90" wrapText="1"/>
    </xf>
    <xf numFmtId="164" fontId="6" fillId="0" borderId="45" xfId="0" applyNumberFormat="1" applyFont="1" applyBorder="1" applyAlignment="1">
      <alignment horizontal="center" vertical="center" textRotation="90" wrapText="1"/>
    </xf>
    <xf numFmtId="164" fontId="6" fillId="0" borderId="19" xfId="0" applyNumberFormat="1" applyFont="1" applyBorder="1" applyAlignment="1">
      <alignment horizontal="center" vertical="center" textRotation="90" wrapText="1"/>
    </xf>
    <xf numFmtId="164" fontId="6" fillId="0" borderId="60" xfId="0" applyNumberFormat="1" applyFont="1" applyBorder="1" applyAlignment="1">
      <alignment horizontal="center" vertical="center" textRotation="90" wrapText="1"/>
    </xf>
    <xf numFmtId="3" fontId="1" fillId="0" borderId="52" xfId="0" applyNumberFormat="1" applyFont="1" applyBorder="1" applyAlignment="1">
      <alignment horizontal="center" vertical="center" textRotation="90"/>
    </xf>
    <xf numFmtId="3" fontId="1" fillId="0" borderId="17" xfId="0" applyNumberFormat="1" applyFont="1" applyBorder="1" applyAlignment="1">
      <alignment horizontal="center" vertical="center" textRotation="90"/>
    </xf>
    <xf numFmtId="3" fontId="1" fillId="0" borderId="57" xfId="0" applyNumberFormat="1" applyFont="1" applyBorder="1" applyAlignment="1">
      <alignment horizontal="center" vertical="center" textRotation="90"/>
    </xf>
    <xf numFmtId="164" fontId="6" fillId="0" borderId="38" xfId="0" applyNumberFormat="1" applyFont="1" applyBorder="1" applyAlignment="1">
      <alignment horizontal="center" vertical="center" textRotation="90" wrapText="1"/>
    </xf>
    <xf numFmtId="164" fontId="6" fillId="0" borderId="23" xfId="0" applyNumberFormat="1" applyFont="1" applyBorder="1" applyAlignment="1">
      <alignment horizontal="center" vertical="center" textRotation="90" wrapText="1"/>
    </xf>
  </cellXfs>
  <cellStyles count="2">
    <cellStyle name="Įprastas" xfId="0" builtinId="0"/>
    <cellStyle name="Įprastas 2" xfId="1"/>
  </cellStyles>
  <dxfs count="0"/>
  <tableStyles count="0" defaultTableStyle="TableStyleMedium2" defaultPivotStyle="PivotStyleLight16"/>
  <colors>
    <mruColors>
      <color rgb="FFFFCC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sz="1200" cap="all" baseline="0">
                <a:latin typeface="Times New Roman" panose="02020603050405020304" pitchFamily="18" charset="0"/>
                <a:cs typeface="Times New Roman" panose="02020603050405020304" pitchFamily="18" charset="0"/>
              </a:rPr>
              <a:t>2017 m. SVP programos nr. 09 įvykdymas</a:t>
            </a:r>
          </a:p>
        </c:rich>
      </c:tx>
      <c:layout/>
      <c:overlay val="0"/>
      <c:spPr>
        <a:noFill/>
        <a:ln>
          <a:noFill/>
        </a:ln>
        <a:effectLst/>
      </c:spPr>
      <c:txPr>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spPr>
            <a:ln>
              <a:solidFill>
                <a:schemeClr val="tx1"/>
              </a:solidFill>
            </a:ln>
          </c:spPr>
          <c:dPt>
            <c:idx val="0"/>
            <c:bubble3D val="0"/>
            <c:spPr>
              <a:solidFill>
                <a:sysClr val="window" lastClr="FFFFFF"/>
              </a:solidFill>
              <a:ln>
                <a:solidFill>
                  <a:schemeClr val="tx1"/>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chemeClr val="tx1"/>
                </a:contourClr>
              </a:sp3d>
            </c:spPr>
            <c:extLst xmlns:c16r2="http://schemas.microsoft.com/office/drawing/2015/06/chart">
              <c:ext xmlns:c16="http://schemas.microsoft.com/office/drawing/2014/chart" uri="{C3380CC4-5D6E-409C-BE32-E72D297353CC}">
                <c16:uniqueId val="{00000003-C3DE-45EF-BDEA-AF4DD0DEC6F8}"/>
              </c:ext>
            </c:extLst>
          </c:dPt>
          <c:dPt>
            <c:idx val="1"/>
            <c:bubble3D val="0"/>
            <c:spPr>
              <a:solidFill>
                <a:schemeClr val="accent5">
                  <a:lumMod val="20000"/>
                  <a:lumOff val="80000"/>
                </a:schemeClr>
              </a:solidFill>
              <a:ln>
                <a:solidFill>
                  <a:schemeClr val="tx1"/>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chemeClr val="tx1"/>
                </a:contourClr>
              </a:sp3d>
            </c:spPr>
            <c:extLst xmlns:c16r2="http://schemas.microsoft.com/office/drawing/2015/06/chart">
              <c:ext xmlns:c16="http://schemas.microsoft.com/office/drawing/2014/chart" uri="{C3380CC4-5D6E-409C-BE32-E72D297353CC}">
                <c16:uniqueId val="{00000008-C3DE-45EF-BDEA-AF4DD0DEC6F8}"/>
              </c:ext>
            </c:extLst>
          </c:dPt>
          <c:dPt>
            <c:idx val="2"/>
            <c:bubble3D val="0"/>
            <c:spPr>
              <a:solidFill>
                <a:srgbClr val="FFCCFF"/>
              </a:solidFill>
              <a:ln>
                <a:solidFill>
                  <a:schemeClr val="tx1"/>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chemeClr val="tx1"/>
                </a:contourClr>
              </a:sp3d>
            </c:spPr>
            <c:extLst xmlns:c16r2="http://schemas.microsoft.com/office/drawing/2015/06/chart">
              <c:ext xmlns:c16="http://schemas.microsoft.com/office/drawing/2014/chart" uri="{C3380CC4-5D6E-409C-BE32-E72D297353CC}">
                <c16:uniqueId val="{0000000C-C3DE-45EF-BDEA-AF4DD0DEC6F8}"/>
              </c:ext>
            </c:extLst>
          </c:dPt>
          <c:dLbls>
            <c:dLbl>
              <c:idx val="0"/>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dLbl>
            <c:dLbl>
              <c:idx val="2"/>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Ataskaita!$A$10:$A$12</c:f>
              <c:strCache>
                <c:ptCount val="3"/>
                <c:pt idx="0">
                  <c:v>faktiškai įvykdytos –</c:v>
                </c:pt>
                <c:pt idx="1">
                  <c:v>iš dalies įvykdyta –</c:v>
                </c:pt>
                <c:pt idx="2">
                  <c:v>neįvykdyta –</c:v>
                </c:pt>
              </c:strCache>
            </c:strRef>
          </c:cat>
          <c:val>
            <c:numRef>
              <c:f>Ataskaita!$C$10:$C$12</c:f>
              <c:numCache>
                <c:formatCode>General</c:formatCode>
                <c:ptCount val="3"/>
                <c:pt idx="0">
                  <c:v>4</c:v>
                </c:pt>
                <c:pt idx="1">
                  <c:v>5</c:v>
                </c:pt>
                <c:pt idx="2">
                  <c:v>0</c:v>
                </c:pt>
              </c:numCache>
            </c:numRef>
          </c:val>
          <c:extLst xmlns:c16r2="http://schemas.microsoft.com/office/drawing/2015/06/chart">
            <c:ext xmlns:c16="http://schemas.microsoft.com/office/drawing/2014/chart" uri="{C3380CC4-5D6E-409C-BE32-E72D297353CC}">
              <c16:uniqueId val="{00000000-C3DE-45EF-BDEA-AF4DD0DEC6F8}"/>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lt-LT"/>
    </a:p>
  </c:txPr>
  <c:printSettings>
    <c:headerFooter/>
    <c:pageMargins b="0.75" l="0.7" r="0.7" t="0.75" header="0.3" footer="0.3"/>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466725</xdr:colOff>
      <xdr:row>12</xdr:row>
      <xdr:rowOff>180975</xdr:rowOff>
    </xdr:from>
    <xdr:to>
      <xdr:col>7</xdr:col>
      <xdr:colOff>790575</xdr:colOff>
      <xdr:row>28</xdr:row>
      <xdr:rowOff>66675</xdr:rowOff>
    </xdr:to>
    <xdr:graphicFrame macro="">
      <xdr:nvGraphicFramePr>
        <xdr:cNvPr id="5" name="Diagrama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31" sqref="B31"/>
    </sheetView>
  </sheetViews>
  <sheetFormatPr defaultRowHeight="15.75" x14ac:dyDescent="0.25"/>
  <cols>
    <col min="1" max="1" width="22.7109375" style="2" customWidth="1"/>
    <col min="2" max="2" width="60.7109375" style="2" customWidth="1"/>
    <col min="3" max="16384" width="9.140625" style="2"/>
  </cols>
  <sheetData>
    <row r="1" spans="1:2" x14ac:dyDescent="0.25">
      <c r="A1" s="299" t="s">
        <v>27</v>
      </c>
      <c r="B1" s="299"/>
    </row>
    <row r="2" spans="1:2" ht="31.5" x14ac:dyDescent="0.25">
      <c r="A2" s="3" t="s">
        <v>5</v>
      </c>
      <c r="B2" s="4" t="s">
        <v>28</v>
      </c>
    </row>
    <row r="3" spans="1:2" x14ac:dyDescent="0.25">
      <c r="A3" s="3">
        <v>1</v>
      </c>
      <c r="B3" s="4" t="s">
        <v>29</v>
      </c>
    </row>
    <row r="4" spans="1:2" x14ac:dyDescent="0.25">
      <c r="A4" s="3">
        <v>2</v>
      </c>
      <c r="B4" s="4" t="s">
        <v>30</v>
      </c>
    </row>
    <row r="5" spans="1:2" x14ac:dyDescent="0.25">
      <c r="A5" s="3">
        <v>3</v>
      </c>
      <c r="B5" s="4" t="s">
        <v>31</v>
      </c>
    </row>
    <row r="6" spans="1:2" x14ac:dyDescent="0.25">
      <c r="A6" s="3">
        <v>4</v>
      </c>
      <c r="B6" s="4" t="s">
        <v>32</v>
      </c>
    </row>
    <row r="7" spans="1:2" x14ac:dyDescent="0.25">
      <c r="A7" s="3">
        <v>5</v>
      </c>
      <c r="B7" s="4" t="s">
        <v>33</v>
      </c>
    </row>
    <row r="8" spans="1:2" x14ac:dyDescent="0.25">
      <c r="A8" s="3">
        <v>6</v>
      </c>
      <c r="B8" s="4" t="s">
        <v>34</v>
      </c>
    </row>
    <row r="9" spans="1:2" ht="15.75" customHeight="1" x14ac:dyDescent="0.25"/>
    <row r="10" spans="1:2" ht="15.75" customHeight="1" x14ac:dyDescent="0.25">
      <c r="A10" s="300" t="s">
        <v>35</v>
      </c>
      <c r="B10" s="300"/>
    </row>
  </sheetData>
  <mergeCells count="2">
    <mergeCell ref="A1:B1"/>
    <mergeCell ref="A10:B10"/>
  </mergeCells>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tabSelected="1" zoomScaleNormal="100" workbookViewId="0">
      <selection activeCell="L33" sqref="L33"/>
    </sheetView>
  </sheetViews>
  <sheetFormatPr defaultRowHeight="12.75" x14ac:dyDescent="0.2"/>
  <cols>
    <col min="3" max="3" width="8.85546875" customWidth="1"/>
    <col min="8" max="8" width="19.42578125" customWidth="1"/>
    <col min="9" max="9" width="16.42578125" customWidth="1"/>
    <col min="259" max="259" width="8.85546875" customWidth="1"/>
    <col min="264" max="264" width="18.85546875" customWidth="1"/>
    <col min="265" max="265" width="16.42578125" customWidth="1"/>
    <col min="515" max="515" width="8.85546875" customWidth="1"/>
    <col min="520" max="520" width="18.85546875" customWidth="1"/>
    <col min="521" max="521" width="16.42578125" customWidth="1"/>
    <col min="771" max="771" width="8.85546875" customWidth="1"/>
    <col min="776" max="776" width="18.85546875" customWidth="1"/>
    <col min="777" max="777" width="16.42578125" customWidth="1"/>
    <col min="1027" max="1027" width="8.85546875" customWidth="1"/>
    <col min="1032" max="1032" width="18.85546875" customWidth="1"/>
    <col min="1033" max="1033" width="16.42578125" customWidth="1"/>
    <col min="1283" max="1283" width="8.85546875" customWidth="1"/>
    <col min="1288" max="1288" width="18.85546875" customWidth="1"/>
    <col min="1289" max="1289" width="16.42578125" customWidth="1"/>
    <col min="1539" max="1539" width="8.85546875" customWidth="1"/>
    <col min="1544" max="1544" width="18.85546875" customWidth="1"/>
    <col min="1545" max="1545" width="16.42578125" customWidth="1"/>
    <col min="1795" max="1795" width="8.85546875" customWidth="1"/>
    <col min="1800" max="1800" width="18.85546875" customWidth="1"/>
    <col min="1801" max="1801" width="16.42578125" customWidth="1"/>
    <col min="2051" max="2051" width="8.85546875" customWidth="1"/>
    <col min="2056" max="2056" width="18.85546875" customWidth="1"/>
    <col min="2057" max="2057" width="16.42578125" customWidth="1"/>
    <col min="2307" max="2307" width="8.85546875" customWidth="1"/>
    <col min="2312" max="2312" width="18.85546875" customWidth="1"/>
    <col min="2313" max="2313" width="16.42578125" customWidth="1"/>
    <col min="2563" max="2563" width="8.85546875" customWidth="1"/>
    <col min="2568" max="2568" width="18.85546875" customWidth="1"/>
    <col min="2569" max="2569" width="16.42578125" customWidth="1"/>
    <col min="2819" max="2819" width="8.85546875" customWidth="1"/>
    <col min="2824" max="2824" width="18.85546875" customWidth="1"/>
    <col min="2825" max="2825" width="16.42578125" customWidth="1"/>
    <col min="3075" max="3075" width="8.85546875" customWidth="1"/>
    <col min="3080" max="3080" width="18.85546875" customWidth="1"/>
    <col min="3081" max="3081" width="16.42578125" customWidth="1"/>
    <col min="3331" max="3331" width="8.85546875" customWidth="1"/>
    <col min="3336" max="3336" width="18.85546875" customWidth="1"/>
    <col min="3337" max="3337" width="16.42578125" customWidth="1"/>
    <col min="3587" max="3587" width="8.85546875" customWidth="1"/>
    <col min="3592" max="3592" width="18.85546875" customWidth="1"/>
    <col min="3593" max="3593" width="16.42578125" customWidth="1"/>
    <col min="3843" max="3843" width="8.85546875" customWidth="1"/>
    <col min="3848" max="3848" width="18.85546875" customWidth="1"/>
    <col min="3849" max="3849" width="16.42578125" customWidth="1"/>
    <col min="4099" max="4099" width="8.85546875" customWidth="1"/>
    <col min="4104" max="4104" width="18.85546875" customWidth="1"/>
    <col min="4105" max="4105" width="16.42578125" customWidth="1"/>
    <col min="4355" max="4355" width="8.85546875" customWidth="1"/>
    <col min="4360" max="4360" width="18.85546875" customWidth="1"/>
    <col min="4361" max="4361" width="16.42578125" customWidth="1"/>
    <col min="4611" max="4611" width="8.85546875" customWidth="1"/>
    <col min="4616" max="4616" width="18.85546875" customWidth="1"/>
    <col min="4617" max="4617" width="16.42578125" customWidth="1"/>
    <col min="4867" max="4867" width="8.85546875" customWidth="1"/>
    <col min="4872" max="4872" width="18.85546875" customWidth="1"/>
    <col min="4873" max="4873" width="16.42578125" customWidth="1"/>
    <col min="5123" max="5123" width="8.85546875" customWidth="1"/>
    <col min="5128" max="5128" width="18.85546875" customWidth="1"/>
    <col min="5129" max="5129" width="16.42578125" customWidth="1"/>
    <col min="5379" max="5379" width="8.85546875" customWidth="1"/>
    <col min="5384" max="5384" width="18.85546875" customWidth="1"/>
    <col min="5385" max="5385" width="16.42578125" customWidth="1"/>
    <col min="5635" max="5635" width="8.85546875" customWidth="1"/>
    <col min="5640" max="5640" width="18.85546875" customWidth="1"/>
    <col min="5641" max="5641" width="16.42578125" customWidth="1"/>
    <col min="5891" max="5891" width="8.85546875" customWidth="1"/>
    <col min="5896" max="5896" width="18.85546875" customWidth="1"/>
    <col min="5897" max="5897" width="16.42578125" customWidth="1"/>
    <col min="6147" max="6147" width="8.85546875" customWidth="1"/>
    <col min="6152" max="6152" width="18.85546875" customWidth="1"/>
    <col min="6153" max="6153" width="16.42578125" customWidth="1"/>
    <col min="6403" max="6403" width="8.85546875" customWidth="1"/>
    <col min="6408" max="6408" width="18.85546875" customWidth="1"/>
    <col min="6409" max="6409" width="16.42578125" customWidth="1"/>
    <col min="6659" max="6659" width="8.85546875" customWidth="1"/>
    <col min="6664" max="6664" width="18.85546875" customWidth="1"/>
    <col min="6665" max="6665" width="16.42578125" customWidth="1"/>
    <col min="6915" max="6915" width="8.85546875" customWidth="1"/>
    <col min="6920" max="6920" width="18.85546875" customWidth="1"/>
    <col min="6921" max="6921" width="16.42578125" customWidth="1"/>
    <col min="7171" max="7171" width="8.85546875" customWidth="1"/>
    <col min="7176" max="7176" width="18.85546875" customWidth="1"/>
    <col min="7177" max="7177" width="16.42578125" customWidth="1"/>
    <col min="7427" max="7427" width="8.85546875" customWidth="1"/>
    <col min="7432" max="7432" width="18.85546875" customWidth="1"/>
    <col min="7433" max="7433" width="16.42578125" customWidth="1"/>
    <col min="7683" max="7683" width="8.85546875" customWidth="1"/>
    <col min="7688" max="7688" width="18.85546875" customWidth="1"/>
    <col min="7689" max="7689" width="16.42578125" customWidth="1"/>
    <col min="7939" max="7939" width="8.85546875" customWidth="1"/>
    <col min="7944" max="7944" width="18.85546875" customWidth="1"/>
    <col min="7945" max="7945" width="16.42578125" customWidth="1"/>
    <col min="8195" max="8195" width="8.85546875" customWidth="1"/>
    <col min="8200" max="8200" width="18.85546875" customWidth="1"/>
    <col min="8201" max="8201" width="16.42578125" customWidth="1"/>
    <col min="8451" max="8451" width="8.85546875" customWidth="1"/>
    <col min="8456" max="8456" width="18.85546875" customWidth="1"/>
    <col min="8457" max="8457" width="16.42578125" customWidth="1"/>
    <col min="8707" max="8707" width="8.85546875" customWidth="1"/>
    <col min="8712" max="8712" width="18.85546875" customWidth="1"/>
    <col min="8713" max="8713" width="16.42578125" customWidth="1"/>
    <col min="8963" max="8963" width="8.85546875" customWidth="1"/>
    <col min="8968" max="8968" width="18.85546875" customWidth="1"/>
    <col min="8969" max="8969" width="16.42578125" customWidth="1"/>
    <col min="9219" max="9219" width="8.85546875" customWidth="1"/>
    <col min="9224" max="9224" width="18.85546875" customWidth="1"/>
    <col min="9225" max="9225" width="16.42578125" customWidth="1"/>
    <col min="9475" max="9475" width="8.85546875" customWidth="1"/>
    <col min="9480" max="9480" width="18.85546875" customWidth="1"/>
    <col min="9481" max="9481" width="16.42578125" customWidth="1"/>
    <col min="9731" max="9731" width="8.85546875" customWidth="1"/>
    <col min="9736" max="9736" width="18.85546875" customWidth="1"/>
    <col min="9737" max="9737" width="16.42578125" customWidth="1"/>
    <col min="9987" max="9987" width="8.85546875" customWidth="1"/>
    <col min="9992" max="9992" width="18.85546875" customWidth="1"/>
    <col min="9993" max="9993" width="16.42578125" customWidth="1"/>
    <col min="10243" max="10243" width="8.85546875" customWidth="1"/>
    <col min="10248" max="10248" width="18.85546875" customWidth="1"/>
    <col min="10249" max="10249" width="16.42578125" customWidth="1"/>
    <col min="10499" max="10499" width="8.85546875" customWidth="1"/>
    <col min="10504" max="10504" width="18.85546875" customWidth="1"/>
    <col min="10505" max="10505" width="16.42578125" customWidth="1"/>
    <col min="10755" max="10755" width="8.85546875" customWidth="1"/>
    <col min="10760" max="10760" width="18.85546875" customWidth="1"/>
    <col min="10761" max="10761" width="16.42578125" customWidth="1"/>
    <col min="11011" max="11011" width="8.85546875" customWidth="1"/>
    <col min="11016" max="11016" width="18.85546875" customWidth="1"/>
    <col min="11017" max="11017" width="16.42578125" customWidth="1"/>
    <col min="11267" max="11267" width="8.85546875" customWidth="1"/>
    <col min="11272" max="11272" width="18.85546875" customWidth="1"/>
    <col min="11273" max="11273" width="16.42578125" customWidth="1"/>
    <col min="11523" max="11523" width="8.85546875" customWidth="1"/>
    <col min="11528" max="11528" width="18.85546875" customWidth="1"/>
    <col min="11529" max="11529" width="16.42578125" customWidth="1"/>
    <col min="11779" max="11779" width="8.85546875" customWidth="1"/>
    <col min="11784" max="11784" width="18.85546875" customWidth="1"/>
    <col min="11785" max="11785" width="16.42578125" customWidth="1"/>
    <col min="12035" max="12035" width="8.85546875" customWidth="1"/>
    <col min="12040" max="12040" width="18.85546875" customWidth="1"/>
    <col min="12041" max="12041" width="16.42578125" customWidth="1"/>
    <col min="12291" max="12291" width="8.85546875" customWidth="1"/>
    <col min="12296" max="12296" width="18.85546875" customWidth="1"/>
    <col min="12297" max="12297" width="16.42578125" customWidth="1"/>
    <col min="12547" max="12547" width="8.85546875" customWidth="1"/>
    <col min="12552" max="12552" width="18.85546875" customWidth="1"/>
    <col min="12553" max="12553" width="16.42578125" customWidth="1"/>
    <col min="12803" max="12803" width="8.85546875" customWidth="1"/>
    <col min="12808" max="12808" width="18.85546875" customWidth="1"/>
    <col min="12809" max="12809" width="16.42578125" customWidth="1"/>
    <col min="13059" max="13059" width="8.85546875" customWidth="1"/>
    <col min="13064" max="13064" width="18.85546875" customWidth="1"/>
    <col min="13065" max="13065" width="16.42578125" customWidth="1"/>
    <col min="13315" max="13315" width="8.85546875" customWidth="1"/>
    <col min="13320" max="13320" width="18.85546875" customWidth="1"/>
    <col min="13321" max="13321" width="16.42578125" customWidth="1"/>
    <col min="13571" max="13571" width="8.85546875" customWidth="1"/>
    <col min="13576" max="13576" width="18.85546875" customWidth="1"/>
    <col min="13577" max="13577" width="16.42578125" customWidth="1"/>
    <col min="13827" max="13827" width="8.85546875" customWidth="1"/>
    <col min="13832" max="13832" width="18.85546875" customWidth="1"/>
    <col min="13833" max="13833" width="16.42578125" customWidth="1"/>
    <col min="14083" max="14083" width="8.85546875" customWidth="1"/>
    <col min="14088" max="14088" width="18.85546875" customWidth="1"/>
    <col min="14089" max="14089" width="16.42578125" customWidth="1"/>
    <col min="14339" max="14339" width="8.85546875" customWidth="1"/>
    <col min="14344" max="14344" width="18.85546875" customWidth="1"/>
    <col min="14345" max="14345" width="16.42578125" customWidth="1"/>
    <col min="14595" max="14595" width="8.85546875" customWidth="1"/>
    <col min="14600" max="14600" width="18.85546875" customWidth="1"/>
    <col min="14601" max="14601" width="16.42578125" customWidth="1"/>
    <col min="14851" max="14851" width="8.85546875" customWidth="1"/>
    <col min="14856" max="14856" width="18.85546875" customWidth="1"/>
    <col min="14857" max="14857" width="16.42578125" customWidth="1"/>
    <col min="15107" max="15107" width="8.85546875" customWidth="1"/>
    <col min="15112" max="15112" width="18.85546875" customWidth="1"/>
    <col min="15113" max="15113" width="16.42578125" customWidth="1"/>
    <col min="15363" max="15363" width="8.85546875" customWidth="1"/>
    <col min="15368" max="15368" width="18.85546875" customWidth="1"/>
    <col min="15369" max="15369" width="16.42578125" customWidth="1"/>
    <col min="15619" max="15619" width="8.85546875" customWidth="1"/>
    <col min="15624" max="15624" width="18.85546875" customWidth="1"/>
    <col min="15625" max="15625" width="16.42578125" customWidth="1"/>
    <col min="15875" max="15875" width="8.85546875" customWidth="1"/>
    <col min="15880" max="15880" width="18.85546875" customWidth="1"/>
    <col min="15881" max="15881" width="16.42578125" customWidth="1"/>
    <col min="16131" max="16131" width="8.85546875" customWidth="1"/>
    <col min="16136" max="16136" width="18.85546875" customWidth="1"/>
    <col min="16137" max="16137" width="16.42578125" customWidth="1"/>
  </cols>
  <sheetData>
    <row r="1" spans="1:18" ht="15.75" x14ac:dyDescent="0.2">
      <c r="A1" s="302" t="s">
        <v>116</v>
      </c>
      <c r="B1" s="302"/>
      <c r="C1" s="302"/>
      <c r="D1" s="302"/>
      <c r="E1" s="302"/>
      <c r="F1" s="302"/>
      <c r="G1" s="302"/>
      <c r="H1" s="302"/>
      <c r="I1" s="191"/>
      <c r="J1" s="192"/>
      <c r="K1" s="192"/>
      <c r="L1" s="192"/>
      <c r="M1" s="192"/>
      <c r="N1" s="192"/>
      <c r="O1" s="192"/>
      <c r="P1" s="192"/>
      <c r="Q1" s="192"/>
      <c r="R1" s="192"/>
    </row>
    <row r="2" spans="1:18" ht="15.75" x14ac:dyDescent="0.2">
      <c r="A2" s="302" t="s">
        <v>105</v>
      </c>
      <c r="B2" s="302"/>
      <c r="C2" s="302"/>
      <c r="D2" s="302"/>
      <c r="E2" s="302"/>
      <c r="F2" s="302"/>
      <c r="G2" s="302"/>
      <c r="H2" s="302"/>
      <c r="I2" s="191"/>
      <c r="J2" s="192"/>
      <c r="K2" s="192"/>
      <c r="L2" s="192"/>
      <c r="M2" s="192"/>
      <c r="N2" s="192"/>
      <c r="O2" s="192"/>
      <c r="P2" s="192"/>
      <c r="Q2" s="192"/>
      <c r="R2" s="192"/>
    </row>
    <row r="3" spans="1:18" ht="15.75" x14ac:dyDescent="0.2">
      <c r="A3" s="302" t="s">
        <v>106</v>
      </c>
      <c r="B3" s="302"/>
      <c r="C3" s="302"/>
      <c r="D3" s="302"/>
      <c r="E3" s="302"/>
      <c r="F3" s="302"/>
      <c r="G3" s="302"/>
      <c r="H3" s="302"/>
      <c r="I3" s="191"/>
      <c r="J3" s="193"/>
      <c r="K3" s="193"/>
      <c r="L3" s="193"/>
      <c r="M3" s="193"/>
      <c r="N3" s="193"/>
      <c r="O3" s="193"/>
      <c r="P3" s="193"/>
      <c r="Q3" s="193"/>
      <c r="R3" s="193"/>
    </row>
    <row r="4" spans="1:18" ht="15.75" x14ac:dyDescent="0.2">
      <c r="A4" s="194"/>
      <c r="B4" s="194"/>
      <c r="C4" s="194"/>
      <c r="D4" s="194"/>
      <c r="E4" s="194"/>
      <c r="F4" s="194"/>
      <c r="G4" s="194"/>
      <c r="H4" s="194"/>
      <c r="I4" s="191"/>
      <c r="J4" s="193"/>
      <c r="K4" s="193"/>
      <c r="L4" s="193"/>
      <c r="M4" s="193"/>
      <c r="N4" s="193"/>
      <c r="O4" s="193"/>
      <c r="P4" s="193"/>
      <c r="Q4" s="193"/>
      <c r="R4" s="193"/>
    </row>
    <row r="5" spans="1:18" ht="15.75" x14ac:dyDescent="0.2">
      <c r="A5" s="302"/>
      <c r="B5" s="302"/>
      <c r="C5" s="302"/>
      <c r="D5" s="302"/>
      <c r="E5" s="302"/>
      <c r="F5" s="302"/>
      <c r="G5" s="302"/>
      <c r="H5" s="302"/>
      <c r="I5" s="194"/>
      <c r="J5" s="192"/>
      <c r="K5" s="192"/>
      <c r="L5" s="192"/>
      <c r="M5" s="192"/>
      <c r="N5" s="192"/>
      <c r="O5" s="192"/>
      <c r="P5" s="192"/>
      <c r="Q5" s="192"/>
      <c r="R5" s="192"/>
    </row>
    <row r="6" spans="1:18" ht="15.75" x14ac:dyDescent="0.2">
      <c r="A6" s="301" t="s">
        <v>107</v>
      </c>
      <c r="B6" s="301"/>
      <c r="C6" s="301"/>
      <c r="D6" s="301"/>
      <c r="E6" s="301"/>
      <c r="F6" s="301"/>
      <c r="G6" s="301"/>
      <c r="H6" s="301"/>
      <c r="I6" s="191"/>
    </row>
    <row r="7" spans="1:18" ht="15.75" x14ac:dyDescent="0.2">
      <c r="A7" s="301" t="s">
        <v>108</v>
      </c>
      <c r="B7" s="301"/>
      <c r="C7" s="301"/>
      <c r="D7" s="301"/>
      <c r="E7" s="301"/>
      <c r="F7" s="301"/>
      <c r="G7" s="301"/>
      <c r="H7" s="301"/>
      <c r="I7" s="191"/>
    </row>
    <row r="8" spans="1:18" ht="33.75" customHeight="1" x14ac:dyDescent="0.25">
      <c r="A8" s="304" t="s">
        <v>120</v>
      </c>
      <c r="B8" s="305"/>
      <c r="C8" s="305"/>
      <c r="D8" s="305"/>
      <c r="E8" s="305"/>
      <c r="F8" s="305"/>
      <c r="G8" s="305"/>
      <c r="H8" s="305"/>
      <c r="I8" s="195"/>
      <c r="M8" s="212"/>
    </row>
    <row r="9" spans="1:18" ht="15.75" x14ac:dyDescent="0.25">
      <c r="A9" s="196"/>
      <c r="B9" s="197"/>
      <c r="C9" s="197"/>
      <c r="D9" s="197"/>
      <c r="E9" s="197"/>
      <c r="F9" s="197"/>
      <c r="G9" s="197"/>
      <c r="H9" s="197"/>
      <c r="I9" s="198"/>
    </row>
    <row r="10" spans="1:18" ht="15.75" x14ac:dyDescent="0.2">
      <c r="A10" s="199" t="s">
        <v>117</v>
      </c>
      <c r="B10" s="199"/>
      <c r="C10" s="200">
        <v>4</v>
      </c>
      <c r="D10" s="306" t="s">
        <v>109</v>
      </c>
      <c r="E10" s="306"/>
      <c r="F10" s="306"/>
      <c r="G10" s="306"/>
      <c r="H10" s="201"/>
      <c r="I10" s="198"/>
    </row>
    <row r="11" spans="1:18" ht="15.75" x14ac:dyDescent="0.2">
      <c r="A11" s="199" t="s">
        <v>110</v>
      </c>
      <c r="B11" s="199"/>
      <c r="C11" s="200">
        <v>5</v>
      </c>
      <c r="D11" s="307" t="s">
        <v>111</v>
      </c>
      <c r="E11" s="307"/>
      <c r="F11" s="307"/>
      <c r="G11" s="307"/>
      <c r="H11" s="201"/>
      <c r="I11" s="198"/>
    </row>
    <row r="12" spans="1:18" ht="15.75" x14ac:dyDescent="0.2">
      <c r="A12" s="199" t="s">
        <v>118</v>
      </c>
      <c r="B12" s="199"/>
      <c r="C12" s="200" t="s">
        <v>122</v>
      </c>
      <c r="D12" s="208"/>
      <c r="E12" s="208"/>
      <c r="F12" s="208"/>
      <c r="G12" s="208"/>
      <c r="H12" s="201"/>
      <c r="I12" s="198"/>
    </row>
    <row r="13" spans="1:18" ht="15.75" x14ac:dyDescent="0.25">
      <c r="A13" s="202"/>
      <c r="C13" s="203"/>
      <c r="D13" s="198"/>
      <c r="E13" s="198"/>
      <c r="F13" s="198"/>
      <c r="G13" s="198"/>
      <c r="H13" s="198"/>
      <c r="I13" s="198"/>
    </row>
    <row r="14" spans="1:18" ht="15.75" x14ac:dyDescent="0.25">
      <c r="A14" s="202"/>
      <c r="C14" s="203"/>
      <c r="D14" s="198"/>
      <c r="E14" s="198"/>
      <c r="F14" s="198"/>
      <c r="G14" s="198"/>
      <c r="H14" s="198"/>
      <c r="I14" s="198"/>
    </row>
    <row r="15" spans="1:18" x14ac:dyDescent="0.2">
      <c r="A15" s="198"/>
      <c r="B15" s="198"/>
      <c r="C15" s="198"/>
      <c r="D15" s="198"/>
      <c r="E15" s="198"/>
      <c r="F15" s="198"/>
      <c r="G15" s="198"/>
      <c r="H15" s="198"/>
      <c r="I15" s="198"/>
    </row>
    <row r="16" spans="1:18" x14ac:dyDescent="0.2">
      <c r="A16" s="198"/>
      <c r="B16" s="198"/>
      <c r="C16" s="198"/>
      <c r="D16" s="198"/>
      <c r="E16" s="198"/>
      <c r="F16" s="198"/>
      <c r="G16" s="198"/>
      <c r="H16" s="198"/>
      <c r="I16" s="198"/>
    </row>
    <row r="17" spans="1:13" x14ac:dyDescent="0.2">
      <c r="A17" s="198"/>
      <c r="B17" s="198"/>
      <c r="C17" s="198"/>
      <c r="D17" s="198"/>
      <c r="E17" s="198"/>
      <c r="F17" s="198"/>
      <c r="G17" s="198"/>
      <c r="H17" s="198"/>
      <c r="I17" s="198"/>
    </row>
    <row r="18" spans="1:13" x14ac:dyDescent="0.2">
      <c r="A18" s="198"/>
      <c r="B18" s="198"/>
      <c r="C18" s="198"/>
      <c r="D18" s="198"/>
      <c r="E18" s="198"/>
      <c r="F18" s="198"/>
      <c r="G18" s="198"/>
      <c r="H18" s="198"/>
      <c r="I18" s="198"/>
    </row>
    <row r="19" spans="1:13" x14ac:dyDescent="0.2">
      <c r="A19" s="198"/>
      <c r="B19" s="198"/>
      <c r="C19" s="198"/>
      <c r="D19" s="198"/>
      <c r="E19" s="198"/>
      <c r="F19" s="198"/>
      <c r="G19" s="198"/>
      <c r="H19" s="198"/>
      <c r="I19" s="198"/>
    </row>
    <row r="20" spans="1:13" x14ac:dyDescent="0.2">
      <c r="A20" s="198"/>
      <c r="B20" s="198"/>
      <c r="C20" s="198"/>
      <c r="D20" s="198"/>
      <c r="E20" s="198"/>
      <c r="F20" s="198"/>
      <c r="G20" s="198"/>
      <c r="H20" s="198"/>
      <c r="I20" s="198"/>
    </row>
    <row r="21" spans="1:13" x14ac:dyDescent="0.2">
      <c r="A21" s="198"/>
      <c r="B21" s="198"/>
      <c r="C21" s="198"/>
      <c r="D21" s="198"/>
      <c r="E21" s="198"/>
      <c r="F21" s="198"/>
      <c r="G21" s="198"/>
      <c r="H21" s="198"/>
      <c r="I21" s="198"/>
    </row>
    <row r="22" spans="1:13" ht="15.75" x14ac:dyDescent="0.25">
      <c r="A22" s="308"/>
      <c r="B22" s="308"/>
      <c r="C22" s="308"/>
      <c r="D22" s="308"/>
      <c r="E22" s="308"/>
      <c r="F22" s="308"/>
      <c r="G22" s="308"/>
      <c r="H22" s="308"/>
      <c r="I22" s="308"/>
    </row>
    <row r="23" spans="1:13" ht="15.75" x14ac:dyDescent="0.25">
      <c r="A23" s="204"/>
      <c r="B23" s="204"/>
      <c r="C23" s="204"/>
      <c r="D23" s="204"/>
      <c r="E23" s="204"/>
      <c r="F23" s="204"/>
      <c r="G23" s="204"/>
      <c r="H23" s="204"/>
      <c r="I23" s="204"/>
    </row>
    <row r="24" spans="1:13" ht="15.75" x14ac:dyDescent="0.25">
      <c r="A24" s="204"/>
      <c r="B24" s="204"/>
      <c r="C24" s="204"/>
      <c r="D24" s="204"/>
      <c r="E24" s="204"/>
      <c r="F24" s="204"/>
      <c r="G24" s="204"/>
      <c r="H24" s="198"/>
      <c r="I24" s="198"/>
    </row>
    <row r="25" spans="1:13" ht="15.75" x14ac:dyDescent="0.25">
      <c r="A25" s="204"/>
      <c r="B25" s="198"/>
      <c r="C25" s="198"/>
      <c r="D25" s="198"/>
      <c r="E25" s="198"/>
      <c r="F25" s="198"/>
      <c r="G25" s="198"/>
      <c r="H25" s="198"/>
      <c r="I25" s="198"/>
    </row>
    <row r="26" spans="1:13" ht="15.75" x14ac:dyDescent="0.25">
      <c r="A26" s="204"/>
      <c r="B26" s="198"/>
      <c r="C26" s="198"/>
      <c r="D26" s="198"/>
      <c r="E26" s="198"/>
      <c r="F26" s="198"/>
      <c r="G26" s="198"/>
      <c r="H26" s="198"/>
      <c r="I26" s="198"/>
    </row>
    <row r="27" spans="1:13" x14ac:dyDescent="0.2">
      <c r="A27" s="198"/>
      <c r="B27" s="198"/>
      <c r="C27" s="198"/>
      <c r="D27" s="198"/>
      <c r="E27" s="198"/>
      <c r="F27" s="198"/>
      <c r="G27" s="198"/>
      <c r="H27" s="198"/>
      <c r="I27" s="198"/>
    </row>
    <row r="28" spans="1:13" x14ac:dyDescent="0.2">
      <c r="A28" s="198"/>
      <c r="B28" s="198"/>
      <c r="C28" s="198"/>
      <c r="D28" s="198"/>
      <c r="E28" s="198"/>
      <c r="F28" s="198"/>
      <c r="G28" s="198"/>
      <c r="H28" s="198"/>
      <c r="I28" s="198"/>
    </row>
    <row r="29" spans="1:13" x14ac:dyDescent="0.2">
      <c r="A29" s="198"/>
      <c r="B29" s="198"/>
      <c r="C29" s="198"/>
      <c r="D29" s="198"/>
      <c r="E29" s="198"/>
      <c r="F29" s="198"/>
      <c r="G29" s="198"/>
      <c r="H29" s="198"/>
      <c r="I29" s="198"/>
    </row>
    <row r="30" spans="1:13" x14ac:dyDescent="0.2">
      <c r="A30" s="205"/>
      <c r="B30" s="205"/>
      <c r="C30" s="205"/>
      <c r="D30" s="205"/>
      <c r="E30" s="205"/>
      <c r="F30" s="205"/>
      <c r="G30" s="205"/>
      <c r="H30" s="205"/>
      <c r="I30" s="205"/>
    </row>
    <row r="31" spans="1:13" x14ac:dyDescent="0.2">
      <c r="A31" s="205"/>
      <c r="B31" s="205"/>
      <c r="C31" s="205"/>
      <c r="D31" s="205"/>
      <c r="E31" s="205"/>
      <c r="F31" s="205"/>
      <c r="G31" s="205"/>
      <c r="H31" s="205"/>
      <c r="I31" s="205"/>
    </row>
    <row r="32" spans="1:13" ht="33.75" customHeight="1" x14ac:dyDescent="0.2">
      <c r="A32" s="309" t="s">
        <v>112</v>
      </c>
      <c r="B32" s="309"/>
      <c r="C32" s="309"/>
      <c r="D32" s="309"/>
      <c r="E32" s="309"/>
      <c r="F32" s="309"/>
      <c r="G32" s="309"/>
      <c r="H32" s="309"/>
      <c r="I32" s="206"/>
      <c r="J32" s="206"/>
      <c r="K32" s="206"/>
      <c r="L32" s="206"/>
      <c r="M32" s="206"/>
    </row>
    <row r="33" spans="1:13" ht="33.75" customHeight="1" x14ac:dyDescent="0.2">
      <c r="A33" s="303" t="s">
        <v>113</v>
      </c>
      <c r="B33" s="303"/>
      <c r="C33" s="303"/>
      <c r="D33" s="303"/>
      <c r="E33" s="303"/>
      <c r="F33" s="303"/>
      <c r="G33" s="303"/>
      <c r="H33" s="303"/>
      <c r="I33" s="207"/>
      <c r="J33" s="207"/>
      <c r="K33" s="207"/>
      <c r="L33" s="207"/>
      <c r="M33" s="207"/>
    </row>
    <row r="34" spans="1:13" ht="33.75" customHeight="1" x14ac:dyDescent="0.2">
      <c r="A34" s="303" t="s">
        <v>114</v>
      </c>
      <c r="B34" s="303"/>
      <c r="C34" s="303"/>
      <c r="D34" s="303"/>
      <c r="E34" s="303"/>
      <c r="F34" s="303"/>
      <c r="G34" s="303"/>
      <c r="H34" s="303"/>
      <c r="I34" s="207"/>
      <c r="J34" s="207"/>
      <c r="K34" s="207"/>
      <c r="L34" s="207"/>
      <c r="M34" s="207"/>
    </row>
    <row r="35" spans="1:13" ht="33.75" customHeight="1" x14ac:dyDescent="0.2">
      <c r="A35" s="303" t="s">
        <v>115</v>
      </c>
      <c r="B35" s="303"/>
      <c r="C35" s="303"/>
      <c r="D35" s="303"/>
      <c r="E35" s="303"/>
      <c r="F35" s="303"/>
      <c r="G35" s="303"/>
      <c r="H35" s="303"/>
      <c r="I35" s="207"/>
      <c r="J35" s="207"/>
      <c r="K35" s="207"/>
      <c r="L35" s="207"/>
      <c r="M35" s="207"/>
    </row>
    <row r="36" spans="1:13" x14ac:dyDescent="0.2">
      <c r="A36" s="205"/>
      <c r="B36" s="205"/>
      <c r="C36" s="205"/>
      <c r="D36" s="205"/>
      <c r="E36" s="205"/>
      <c r="F36" s="205"/>
      <c r="G36" s="205"/>
      <c r="H36" s="205"/>
      <c r="I36" s="205"/>
    </row>
    <row r="37" spans="1:13" x14ac:dyDescent="0.2">
      <c r="A37" s="205"/>
      <c r="B37" s="205"/>
      <c r="C37" s="205"/>
      <c r="D37" s="205"/>
      <c r="E37" s="205"/>
      <c r="F37" s="205"/>
      <c r="G37" s="205"/>
      <c r="H37" s="205"/>
      <c r="I37" s="205"/>
    </row>
  </sheetData>
  <mergeCells count="14">
    <mergeCell ref="A34:H34"/>
    <mergeCell ref="A35:H35"/>
    <mergeCell ref="A8:H8"/>
    <mergeCell ref="D10:G10"/>
    <mergeCell ref="D11:G11"/>
    <mergeCell ref="A22:I22"/>
    <mergeCell ref="A32:H32"/>
    <mergeCell ref="A33:H33"/>
    <mergeCell ref="A7:H7"/>
    <mergeCell ref="A1:H1"/>
    <mergeCell ref="A2:H2"/>
    <mergeCell ref="A3:H3"/>
    <mergeCell ref="A5:H5"/>
    <mergeCell ref="A6:H6"/>
  </mergeCells>
  <printOptions horizontalCentered="1"/>
  <pageMargins left="0.70866141732283472" right="0.11811023622047245"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8"/>
  <sheetViews>
    <sheetView zoomScaleNormal="100" zoomScaleSheetLayoutView="70" workbookViewId="0">
      <selection sqref="A1:P1"/>
    </sheetView>
  </sheetViews>
  <sheetFormatPr defaultRowHeight="12.75" x14ac:dyDescent="0.2"/>
  <cols>
    <col min="1" max="1" width="3.140625" style="18" customWidth="1"/>
    <col min="2" max="2" width="3.5703125" style="84" customWidth="1"/>
    <col min="3" max="3" width="3.140625" style="23" customWidth="1"/>
    <col min="4" max="4" width="32.28515625" style="7" customWidth="1"/>
    <col min="5" max="6" width="3.7109375" style="44" customWidth="1"/>
    <col min="7" max="7" width="7.28515625" style="7" customWidth="1"/>
    <col min="8" max="10" width="5.7109375" style="27" customWidth="1"/>
    <col min="11" max="11" width="23.28515625" style="7" customWidth="1"/>
    <col min="12" max="12" width="4.5703125" style="7" customWidth="1"/>
    <col min="13" max="14" width="4.85546875" style="44" customWidth="1"/>
    <col min="15" max="16" width="27.7109375" style="44" customWidth="1"/>
    <col min="17" max="17" width="16.85546875" style="7" customWidth="1"/>
    <col min="18" max="18" width="44.7109375" style="7" customWidth="1"/>
    <col min="19" max="16384" width="9.140625" style="7"/>
  </cols>
  <sheetData>
    <row r="1" spans="1:22" s="28" customFormat="1" ht="15.75" x14ac:dyDescent="0.2">
      <c r="A1" s="467" t="s">
        <v>93</v>
      </c>
      <c r="B1" s="467"/>
      <c r="C1" s="467"/>
      <c r="D1" s="467"/>
      <c r="E1" s="467"/>
      <c r="F1" s="467"/>
      <c r="G1" s="467"/>
      <c r="H1" s="467"/>
      <c r="I1" s="467"/>
      <c r="J1" s="467"/>
      <c r="K1" s="467"/>
      <c r="L1" s="467"/>
      <c r="M1" s="467"/>
      <c r="N1" s="467"/>
      <c r="O1" s="467"/>
      <c r="P1" s="467"/>
    </row>
    <row r="2" spans="1:22" s="28" customFormat="1" ht="15.75" customHeight="1" x14ac:dyDescent="0.2">
      <c r="A2" s="466" t="s">
        <v>94</v>
      </c>
      <c r="B2" s="466"/>
      <c r="C2" s="466"/>
      <c r="D2" s="466"/>
      <c r="E2" s="466"/>
      <c r="F2" s="466"/>
      <c r="G2" s="466"/>
      <c r="H2" s="466"/>
      <c r="I2" s="466"/>
      <c r="J2" s="466"/>
      <c r="K2" s="466"/>
      <c r="L2" s="466"/>
      <c r="M2" s="466"/>
      <c r="N2" s="466"/>
      <c r="O2" s="466"/>
      <c r="P2" s="466"/>
    </row>
    <row r="3" spans="1:22" ht="26.25" customHeight="1" thickBot="1" x14ac:dyDescent="0.25">
      <c r="A3" s="13"/>
      <c r="B3" s="13"/>
      <c r="C3" s="19"/>
      <c r="D3" s="24"/>
      <c r="E3" s="24"/>
      <c r="F3" s="24"/>
      <c r="G3" s="24"/>
      <c r="H3" s="25"/>
      <c r="I3" s="25"/>
      <c r="J3" s="25"/>
      <c r="K3" s="6"/>
      <c r="L3" s="6"/>
      <c r="M3" s="338" t="s">
        <v>40</v>
      </c>
      <c r="N3" s="338"/>
      <c r="O3" s="338"/>
      <c r="P3" s="338"/>
    </row>
    <row r="4" spans="1:22" ht="26.25" customHeight="1" x14ac:dyDescent="0.2">
      <c r="A4" s="339" t="s">
        <v>0</v>
      </c>
      <c r="B4" s="342" t="s">
        <v>1</v>
      </c>
      <c r="C4" s="345" t="s">
        <v>2</v>
      </c>
      <c r="D4" s="348" t="s">
        <v>3</v>
      </c>
      <c r="E4" s="351" t="s">
        <v>4</v>
      </c>
      <c r="F4" s="354" t="s">
        <v>5</v>
      </c>
      <c r="G4" s="475" t="s">
        <v>6</v>
      </c>
      <c r="H4" s="324" t="s">
        <v>86</v>
      </c>
      <c r="I4" s="325"/>
      <c r="J4" s="326"/>
      <c r="K4" s="319" t="s">
        <v>83</v>
      </c>
      <c r="L4" s="320"/>
      <c r="M4" s="320"/>
      <c r="N4" s="321"/>
      <c r="O4" s="327" t="s">
        <v>81</v>
      </c>
      <c r="P4" s="326" t="s">
        <v>82</v>
      </c>
    </row>
    <row r="5" spans="1:22" ht="35.25" customHeight="1" x14ac:dyDescent="0.2">
      <c r="A5" s="340"/>
      <c r="B5" s="343"/>
      <c r="C5" s="346"/>
      <c r="D5" s="349"/>
      <c r="E5" s="352"/>
      <c r="F5" s="355"/>
      <c r="G5" s="476"/>
      <c r="H5" s="482" t="s">
        <v>90</v>
      </c>
      <c r="I5" s="485" t="s">
        <v>91</v>
      </c>
      <c r="J5" s="488" t="s">
        <v>92</v>
      </c>
      <c r="K5" s="333" t="s">
        <v>20</v>
      </c>
      <c r="L5" s="468" t="s">
        <v>84</v>
      </c>
      <c r="M5" s="491" t="s">
        <v>121</v>
      </c>
      <c r="N5" s="494" t="s">
        <v>85</v>
      </c>
      <c r="O5" s="328"/>
      <c r="P5" s="330"/>
    </row>
    <row r="6" spans="1:22" ht="18.75" customHeight="1" x14ac:dyDescent="0.2">
      <c r="A6" s="341"/>
      <c r="B6" s="344"/>
      <c r="C6" s="347"/>
      <c r="D6" s="350"/>
      <c r="E6" s="353"/>
      <c r="F6" s="356"/>
      <c r="G6" s="477"/>
      <c r="H6" s="483"/>
      <c r="I6" s="486"/>
      <c r="J6" s="489"/>
      <c r="K6" s="334"/>
      <c r="L6" s="469"/>
      <c r="M6" s="492"/>
      <c r="N6" s="494"/>
      <c r="O6" s="328"/>
      <c r="P6" s="330"/>
    </row>
    <row r="7" spans="1:22" ht="60.75" customHeight="1" thickBot="1" x14ac:dyDescent="0.25">
      <c r="A7" s="341"/>
      <c r="B7" s="344"/>
      <c r="C7" s="347"/>
      <c r="D7" s="350"/>
      <c r="E7" s="353"/>
      <c r="F7" s="357"/>
      <c r="G7" s="478"/>
      <c r="H7" s="484"/>
      <c r="I7" s="487"/>
      <c r="J7" s="490"/>
      <c r="K7" s="335"/>
      <c r="L7" s="470"/>
      <c r="M7" s="493"/>
      <c r="N7" s="495"/>
      <c r="O7" s="329"/>
      <c r="P7" s="331"/>
    </row>
    <row r="8" spans="1:22" ht="15.75" customHeight="1" thickBot="1" x14ac:dyDescent="0.25">
      <c r="A8" s="366" t="s">
        <v>21</v>
      </c>
      <c r="B8" s="367"/>
      <c r="C8" s="367"/>
      <c r="D8" s="367"/>
      <c r="E8" s="367"/>
      <c r="F8" s="367"/>
      <c r="G8" s="367"/>
      <c r="H8" s="367"/>
      <c r="I8" s="367"/>
      <c r="J8" s="367"/>
      <c r="K8" s="367"/>
      <c r="L8" s="367"/>
      <c r="M8" s="367"/>
      <c r="N8" s="367"/>
      <c r="O8" s="367"/>
      <c r="P8" s="368"/>
    </row>
    <row r="9" spans="1:22" ht="13.5" customHeight="1" thickBot="1" x14ac:dyDescent="0.25">
      <c r="A9" s="313" t="s">
        <v>26</v>
      </c>
      <c r="B9" s="314"/>
      <c r="C9" s="314"/>
      <c r="D9" s="314"/>
      <c r="E9" s="314"/>
      <c r="F9" s="314"/>
      <c r="G9" s="314"/>
      <c r="H9" s="314"/>
      <c r="I9" s="314"/>
      <c r="J9" s="314"/>
      <c r="K9" s="314"/>
      <c r="L9" s="314"/>
      <c r="M9" s="314"/>
      <c r="N9" s="314"/>
      <c r="O9" s="314"/>
      <c r="P9" s="315"/>
    </row>
    <row r="10" spans="1:22" ht="56.25" customHeight="1" thickBot="1" x14ac:dyDescent="0.25">
      <c r="A10" s="141" t="s">
        <v>7</v>
      </c>
      <c r="B10" s="473" t="s">
        <v>22</v>
      </c>
      <c r="C10" s="474"/>
      <c r="D10" s="474"/>
      <c r="E10" s="474"/>
      <c r="F10" s="474"/>
      <c r="G10" s="474"/>
      <c r="H10" s="474"/>
      <c r="I10" s="474"/>
      <c r="J10" s="474"/>
      <c r="K10" s="142" t="s">
        <v>95</v>
      </c>
      <c r="L10" s="143">
        <v>7000</v>
      </c>
      <c r="M10" s="143">
        <v>7000</v>
      </c>
      <c r="N10" s="144">
        <v>7870</v>
      </c>
      <c r="O10" s="145"/>
      <c r="P10" s="146"/>
    </row>
    <row r="11" spans="1:22" ht="13.5" customHeight="1" thickBot="1" x14ac:dyDescent="0.25">
      <c r="A11" s="147" t="s">
        <v>7</v>
      </c>
      <c r="B11" s="14" t="s">
        <v>7</v>
      </c>
      <c r="C11" s="316" t="s">
        <v>23</v>
      </c>
      <c r="D11" s="317"/>
      <c r="E11" s="317"/>
      <c r="F11" s="317"/>
      <c r="G11" s="317"/>
      <c r="H11" s="317"/>
      <c r="I11" s="317"/>
      <c r="J11" s="317"/>
      <c r="K11" s="317"/>
      <c r="L11" s="317"/>
      <c r="M11" s="317"/>
      <c r="N11" s="317"/>
      <c r="O11" s="317"/>
      <c r="P11" s="318"/>
      <c r="V11" s="9"/>
    </row>
    <row r="12" spans="1:22" ht="43.5" customHeight="1" x14ac:dyDescent="0.2">
      <c r="A12" s="148" t="s">
        <v>7</v>
      </c>
      <c r="B12" s="78" t="s">
        <v>7</v>
      </c>
      <c r="C12" s="42" t="s">
        <v>7</v>
      </c>
      <c r="D12" s="50" t="s">
        <v>57</v>
      </c>
      <c r="E12" s="66"/>
      <c r="F12" s="228" t="s">
        <v>19</v>
      </c>
      <c r="G12" s="85" t="s">
        <v>8</v>
      </c>
      <c r="H12" s="109">
        <v>23</v>
      </c>
      <c r="I12" s="229">
        <v>23</v>
      </c>
      <c r="J12" s="236">
        <v>22.5</v>
      </c>
      <c r="K12" s="116"/>
      <c r="L12" s="256"/>
      <c r="M12" s="104"/>
      <c r="N12" s="112"/>
      <c r="O12" s="124"/>
      <c r="P12" s="47"/>
    </row>
    <row r="13" spans="1:22" ht="92.25" customHeight="1" x14ac:dyDescent="0.2">
      <c r="A13" s="149"/>
      <c r="B13" s="79"/>
      <c r="C13" s="42"/>
      <c r="D13" s="252" t="s">
        <v>58</v>
      </c>
      <c r="E13" s="67" t="s">
        <v>36</v>
      </c>
      <c r="F13" s="220"/>
      <c r="G13" s="8"/>
      <c r="H13" s="140"/>
      <c r="I13" s="230"/>
      <c r="J13" s="237"/>
      <c r="K13" s="231" t="s">
        <v>38</v>
      </c>
      <c r="L13" s="168">
        <v>16</v>
      </c>
      <c r="M13" s="168">
        <v>16</v>
      </c>
      <c r="N13" s="232">
        <v>13</v>
      </c>
      <c r="O13" s="213" t="s">
        <v>96</v>
      </c>
      <c r="P13" s="244" t="s">
        <v>98</v>
      </c>
      <c r="T13" s="9"/>
      <c r="V13" s="9"/>
    </row>
    <row r="14" spans="1:22" ht="104.25" customHeight="1" x14ac:dyDescent="0.2">
      <c r="A14" s="147"/>
      <c r="B14" s="30"/>
      <c r="C14" s="336"/>
      <c r="D14" s="358" t="s">
        <v>74</v>
      </c>
      <c r="E14" s="67"/>
      <c r="F14" s="220"/>
      <c r="G14" s="8"/>
      <c r="H14" s="140"/>
      <c r="I14" s="230"/>
      <c r="J14" s="237"/>
      <c r="K14" s="360" t="s">
        <v>75</v>
      </c>
      <c r="L14" s="168">
        <v>3</v>
      </c>
      <c r="M14" s="168">
        <v>3</v>
      </c>
      <c r="N14" s="362">
        <v>1</v>
      </c>
      <c r="O14" s="322" t="s">
        <v>119</v>
      </c>
      <c r="P14" s="364" t="s">
        <v>123</v>
      </c>
      <c r="R14" s="88"/>
    </row>
    <row r="15" spans="1:22" ht="15.75" customHeight="1" thickBot="1" x14ac:dyDescent="0.25">
      <c r="A15" s="150"/>
      <c r="B15" s="29"/>
      <c r="C15" s="337"/>
      <c r="D15" s="359"/>
      <c r="E15" s="479" t="s">
        <v>47</v>
      </c>
      <c r="F15" s="480"/>
      <c r="G15" s="481"/>
      <c r="H15" s="26">
        <f>SUM(H12:H14)</f>
        <v>23</v>
      </c>
      <c r="I15" s="32">
        <f>SUM(I12:I14)</f>
        <v>23</v>
      </c>
      <c r="J15" s="48">
        <f t="shared" ref="J15" si="0">SUM(J12:J14)</f>
        <v>22.5</v>
      </c>
      <c r="K15" s="361"/>
      <c r="L15" s="169"/>
      <c r="M15" s="169"/>
      <c r="N15" s="363"/>
      <c r="O15" s="323"/>
      <c r="P15" s="365"/>
    </row>
    <row r="16" spans="1:22" ht="83.25" customHeight="1" x14ac:dyDescent="0.2">
      <c r="A16" s="271" t="s">
        <v>7</v>
      </c>
      <c r="B16" s="272" t="s">
        <v>7</v>
      </c>
      <c r="C16" s="273" t="s">
        <v>10</v>
      </c>
      <c r="D16" s="274" t="s">
        <v>56</v>
      </c>
      <c r="E16" s="275"/>
      <c r="F16" s="262" t="s">
        <v>19</v>
      </c>
      <c r="G16" s="276" t="s">
        <v>8</v>
      </c>
      <c r="H16" s="277">
        <v>18.5</v>
      </c>
      <c r="I16" s="278">
        <v>18.5</v>
      </c>
      <c r="J16" s="128">
        <v>18.5</v>
      </c>
      <c r="K16" s="116" t="s">
        <v>76</v>
      </c>
      <c r="L16" s="104">
        <v>1</v>
      </c>
      <c r="M16" s="104">
        <v>1</v>
      </c>
      <c r="N16" s="112">
        <v>1</v>
      </c>
      <c r="O16" s="245" t="s">
        <v>124</v>
      </c>
      <c r="P16" s="164"/>
      <c r="U16" s="9"/>
    </row>
    <row r="17" spans="1:20" ht="56.25" customHeight="1" x14ac:dyDescent="0.2">
      <c r="A17" s="147"/>
      <c r="B17" s="30"/>
      <c r="C17" s="42"/>
      <c r="D17" s="265"/>
      <c r="E17" s="267"/>
      <c r="F17" s="220"/>
      <c r="G17" s="223"/>
      <c r="H17" s="140"/>
      <c r="I17" s="230"/>
      <c r="J17" s="237"/>
      <c r="K17" s="119" t="s">
        <v>77</v>
      </c>
      <c r="L17" s="269">
        <v>150</v>
      </c>
      <c r="M17" s="269">
        <v>150</v>
      </c>
      <c r="N17" s="139">
        <v>150</v>
      </c>
      <c r="O17" s="270" t="s">
        <v>99</v>
      </c>
      <c r="P17" s="167"/>
    </row>
    <row r="18" spans="1:20" ht="81.75" customHeight="1" thickBot="1" x14ac:dyDescent="0.25">
      <c r="A18" s="150"/>
      <c r="B18" s="29"/>
      <c r="C18" s="264"/>
      <c r="D18" s="266"/>
      <c r="E18" s="268"/>
      <c r="F18" s="98"/>
      <c r="G18" s="227" t="s">
        <v>9</v>
      </c>
      <c r="H18" s="26">
        <f>SUM(H16:H16)</f>
        <v>18.5</v>
      </c>
      <c r="I18" s="32">
        <f>SUM(I16:I16)</f>
        <v>18.5</v>
      </c>
      <c r="J18" s="31">
        <f>SUM(J16:J16)</f>
        <v>18.5</v>
      </c>
      <c r="K18" s="118" t="s">
        <v>71</v>
      </c>
      <c r="L18" s="105">
        <v>4</v>
      </c>
      <c r="M18" s="105">
        <v>4</v>
      </c>
      <c r="N18" s="114">
        <v>4</v>
      </c>
      <c r="O18" s="246" t="s">
        <v>125</v>
      </c>
      <c r="P18" s="165"/>
    </row>
    <row r="19" spans="1:20" ht="27" customHeight="1" x14ac:dyDescent="0.2">
      <c r="A19" s="151" t="s">
        <v>7</v>
      </c>
      <c r="B19" s="242" t="s">
        <v>7</v>
      </c>
      <c r="C19" s="42" t="s">
        <v>11</v>
      </c>
      <c r="D19" s="53" t="s">
        <v>65</v>
      </c>
      <c r="E19" s="431"/>
      <c r="F19" s="419" t="s">
        <v>19</v>
      </c>
      <c r="G19" s="86" t="s">
        <v>8</v>
      </c>
      <c r="H19" s="125">
        <v>23.6</v>
      </c>
      <c r="I19" s="57">
        <v>15.7</v>
      </c>
      <c r="J19" s="234">
        <v>0.7</v>
      </c>
      <c r="K19" s="119"/>
      <c r="L19" s="257"/>
      <c r="M19" s="123"/>
      <c r="N19" s="139"/>
      <c r="O19" s="166"/>
      <c r="P19" s="167"/>
      <c r="S19" s="9"/>
    </row>
    <row r="20" spans="1:20" ht="29.25" customHeight="1" x14ac:dyDescent="0.2">
      <c r="A20" s="151"/>
      <c r="B20" s="242"/>
      <c r="C20" s="42"/>
      <c r="D20" s="432" t="s">
        <v>48</v>
      </c>
      <c r="E20" s="431"/>
      <c r="F20" s="419"/>
      <c r="G20" s="223"/>
      <c r="H20" s="140"/>
      <c r="I20" s="230"/>
      <c r="J20" s="235"/>
      <c r="K20" s="170" t="s">
        <v>59</v>
      </c>
      <c r="L20" s="214">
        <v>2</v>
      </c>
      <c r="M20" s="214">
        <v>2</v>
      </c>
      <c r="N20" s="216">
        <v>0</v>
      </c>
      <c r="O20" s="427" t="s">
        <v>100</v>
      </c>
      <c r="P20" s="428"/>
    </row>
    <row r="21" spans="1:20" ht="33" customHeight="1" x14ac:dyDescent="0.2">
      <c r="A21" s="151"/>
      <c r="B21" s="242"/>
      <c r="C21" s="42"/>
      <c r="D21" s="433"/>
      <c r="E21" s="431"/>
      <c r="F21" s="419"/>
      <c r="G21" s="87"/>
      <c r="H21" s="140"/>
      <c r="I21" s="230"/>
      <c r="J21" s="235"/>
      <c r="K21" s="171" t="s">
        <v>51</v>
      </c>
      <c r="L21" s="215">
        <v>200</v>
      </c>
      <c r="M21" s="215">
        <v>200</v>
      </c>
      <c r="N21" s="217">
        <v>0</v>
      </c>
      <c r="O21" s="443"/>
      <c r="P21" s="444"/>
    </row>
    <row r="22" spans="1:20" ht="51" customHeight="1" x14ac:dyDescent="0.2">
      <c r="A22" s="151"/>
      <c r="B22" s="242"/>
      <c r="C22" s="42"/>
      <c r="D22" s="253" t="s">
        <v>70</v>
      </c>
      <c r="E22" s="431"/>
      <c r="F22" s="419"/>
      <c r="G22" s="87"/>
      <c r="H22" s="140"/>
      <c r="I22" s="230"/>
      <c r="J22" s="235"/>
      <c r="K22" s="172" t="s">
        <v>60</v>
      </c>
      <c r="L22" s="214">
        <v>20</v>
      </c>
      <c r="M22" s="214">
        <v>20</v>
      </c>
      <c r="N22" s="216">
        <v>0</v>
      </c>
      <c r="O22" s="445" t="s">
        <v>126</v>
      </c>
      <c r="P22" s="446"/>
      <c r="R22" s="9"/>
    </row>
    <row r="23" spans="1:20" ht="29.25" customHeight="1" x14ac:dyDescent="0.2">
      <c r="A23" s="151"/>
      <c r="B23" s="242"/>
      <c r="C23" s="45"/>
      <c r="D23" s="252" t="s">
        <v>61</v>
      </c>
      <c r="E23" s="431"/>
      <c r="F23" s="419"/>
      <c r="G23" s="223"/>
      <c r="H23" s="140"/>
      <c r="I23" s="230"/>
      <c r="J23" s="235"/>
      <c r="K23" s="360" t="s">
        <v>52</v>
      </c>
      <c r="L23" s="471">
        <v>14</v>
      </c>
      <c r="M23" s="168">
        <v>14</v>
      </c>
      <c r="N23" s="173">
        <v>10</v>
      </c>
      <c r="O23" s="322" t="s">
        <v>127</v>
      </c>
      <c r="P23" s="447" t="s">
        <v>101</v>
      </c>
      <c r="Q23" s="77"/>
      <c r="R23" s="137"/>
    </row>
    <row r="24" spans="1:20" ht="15" customHeight="1" thickBot="1" x14ac:dyDescent="0.25">
      <c r="A24" s="151"/>
      <c r="B24" s="242"/>
      <c r="C24" s="45"/>
      <c r="D24" s="51"/>
      <c r="E24" s="434" t="s">
        <v>47</v>
      </c>
      <c r="F24" s="435"/>
      <c r="G24" s="436"/>
      <c r="H24" s="26">
        <f>SUM(H19:H23)</f>
        <v>23.6</v>
      </c>
      <c r="I24" s="32">
        <f>SUM(I19:I23)</f>
        <v>15.7</v>
      </c>
      <c r="J24" s="31">
        <f>SUM(J19:J23)</f>
        <v>0.7</v>
      </c>
      <c r="K24" s="361"/>
      <c r="L24" s="472"/>
      <c r="M24" s="169"/>
      <c r="N24" s="233"/>
      <c r="O24" s="323"/>
      <c r="P24" s="448"/>
    </row>
    <row r="25" spans="1:20" ht="27" customHeight="1" x14ac:dyDescent="0.2">
      <c r="A25" s="283" t="s">
        <v>7</v>
      </c>
      <c r="B25" s="284" t="s">
        <v>7</v>
      </c>
      <c r="C25" s="285" t="s">
        <v>42</v>
      </c>
      <c r="D25" s="50" t="s">
        <v>68</v>
      </c>
      <c r="E25" s="286"/>
      <c r="F25" s="262" t="s">
        <v>19</v>
      </c>
      <c r="G25" s="276"/>
      <c r="H25" s="287"/>
      <c r="I25" s="40"/>
      <c r="J25" s="128"/>
      <c r="K25" s="116"/>
      <c r="L25" s="256"/>
      <c r="M25" s="41"/>
      <c r="N25" s="112"/>
      <c r="O25" s="288"/>
      <c r="P25" s="164"/>
      <c r="S25" s="9"/>
    </row>
    <row r="26" spans="1:20" ht="48.75" customHeight="1" x14ac:dyDescent="0.2">
      <c r="A26" s="151"/>
      <c r="B26" s="242"/>
      <c r="C26" s="45"/>
      <c r="D26" s="369" t="s">
        <v>41</v>
      </c>
      <c r="E26" s="279"/>
      <c r="F26" s="220"/>
      <c r="G26" s="263" t="s">
        <v>8</v>
      </c>
      <c r="H26" s="280">
        <v>16.2</v>
      </c>
      <c r="I26" s="281">
        <v>27.9</v>
      </c>
      <c r="J26" s="282">
        <v>25.9</v>
      </c>
      <c r="K26" s="465" t="s">
        <v>104</v>
      </c>
      <c r="L26" s="258">
        <v>80</v>
      </c>
      <c r="M26" s="247">
        <v>80</v>
      </c>
      <c r="N26" s="248">
        <v>80</v>
      </c>
      <c r="O26" s="459" t="s">
        <v>128</v>
      </c>
      <c r="P26" s="460"/>
      <c r="S26" s="9"/>
    </row>
    <row r="27" spans="1:20" ht="102.75" customHeight="1" x14ac:dyDescent="0.2">
      <c r="A27" s="151"/>
      <c r="B27" s="242"/>
      <c r="C27" s="45"/>
      <c r="D27" s="369"/>
      <c r="E27" s="279"/>
      <c r="F27" s="220"/>
      <c r="G27" s="111" t="s">
        <v>80</v>
      </c>
      <c r="H27" s="64">
        <v>11.7</v>
      </c>
      <c r="I27" s="127"/>
      <c r="J27" s="126"/>
      <c r="K27" s="465"/>
      <c r="L27" s="258"/>
      <c r="M27" s="247"/>
      <c r="N27" s="248"/>
      <c r="O27" s="459"/>
      <c r="P27" s="460"/>
      <c r="S27" s="9"/>
    </row>
    <row r="28" spans="1:20" ht="17.25" customHeight="1" x14ac:dyDescent="0.2">
      <c r="A28" s="151"/>
      <c r="B28" s="242"/>
      <c r="C28" s="42"/>
      <c r="D28" s="93"/>
      <c r="E28" s="279"/>
      <c r="F28" s="220"/>
      <c r="G28" s="94" t="s">
        <v>9</v>
      </c>
      <c r="H28" s="76">
        <f>SUM(H26:H27)</f>
        <v>27.9</v>
      </c>
      <c r="I28" s="38">
        <f>SUM(I26:I27)</f>
        <v>27.9</v>
      </c>
      <c r="J28" s="95">
        <f>SUM(J26:J27)</f>
        <v>25.9</v>
      </c>
      <c r="K28" s="119"/>
      <c r="L28" s="257"/>
      <c r="M28" s="123"/>
      <c r="N28" s="249"/>
      <c r="O28" s="461"/>
      <c r="P28" s="462"/>
    </row>
    <row r="29" spans="1:20" ht="56.25" customHeight="1" x14ac:dyDescent="0.2">
      <c r="A29" s="151"/>
      <c r="B29" s="242"/>
      <c r="C29" s="45"/>
      <c r="D29" s="226" t="s">
        <v>62</v>
      </c>
      <c r="E29" s="225"/>
      <c r="F29" s="220"/>
      <c r="G29" s="100" t="s">
        <v>8</v>
      </c>
      <c r="H29" s="103">
        <v>4.5</v>
      </c>
      <c r="I29" s="107">
        <f>11.4+17</f>
        <v>28.4</v>
      </c>
      <c r="J29" s="219">
        <v>28.1</v>
      </c>
      <c r="K29" s="121" t="s">
        <v>45</v>
      </c>
      <c r="L29" s="59">
        <v>1</v>
      </c>
      <c r="M29" s="59">
        <v>1</v>
      </c>
      <c r="N29" s="115">
        <v>1</v>
      </c>
      <c r="O29" s="455" t="s">
        <v>102</v>
      </c>
      <c r="P29" s="456"/>
      <c r="T29" s="9"/>
    </row>
    <row r="30" spans="1:20" ht="75.75" customHeight="1" x14ac:dyDescent="0.2">
      <c r="A30" s="151"/>
      <c r="B30" s="242"/>
      <c r="C30" s="45"/>
      <c r="D30" s="370" t="s">
        <v>44</v>
      </c>
      <c r="E30" s="225"/>
      <c r="F30" s="220"/>
      <c r="G30" s="54" t="s">
        <v>8</v>
      </c>
      <c r="H30" s="102">
        <v>1.5</v>
      </c>
      <c r="I30" s="108">
        <v>1.5</v>
      </c>
      <c r="J30" s="218">
        <v>1.5</v>
      </c>
      <c r="K30" s="117" t="s">
        <v>46</v>
      </c>
      <c r="L30" s="110">
        <v>2</v>
      </c>
      <c r="M30" s="110">
        <v>2</v>
      </c>
      <c r="N30" s="113">
        <v>2</v>
      </c>
      <c r="O30" s="457" t="s">
        <v>103</v>
      </c>
      <c r="P30" s="211"/>
    </row>
    <row r="31" spans="1:20" ht="15.75" customHeight="1" thickBot="1" x14ac:dyDescent="0.25">
      <c r="A31" s="152"/>
      <c r="B31" s="243"/>
      <c r="C31" s="46"/>
      <c r="D31" s="371"/>
      <c r="E31" s="372" t="s">
        <v>47</v>
      </c>
      <c r="F31" s="373"/>
      <c r="G31" s="374"/>
      <c r="H31" s="31">
        <f t="shared" ref="H31" si="1">H30+H29+H28</f>
        <v>33.9</v>
      </c>
      <c r="I31" s="32">
        <f t="shared" ref="I31:J31" si="2">I30+I29+I28</f>
        <v>57.8</v>
      </c>
      <c r="J31" s="71">
        <f t="shared" si="2"/>
        <v>55.5</v>
      </c>
      <c r="K31" s="122" t="s">
        <v>53</v>
      </c>
      <c r="L31" s="105">
        <v>4</v>
      </c>
      <c r="M31" s="105">
        <v>4</v>
      </c>
      <c r="N31" s="114">
        <v>4</v>
      </c>
      <c r="O31" s="458"/>
      <c r="P31" s="250"/>
      <c r="R31" s="9"/>
    </row>
    <row r="32" spans="1:20" ht="105.75" customHeight="1" x14ac:dyDescent="0.2">
      <c r="A32" s="151" t="s">
        <v>7</v>
      </c>
      <c r="B32" s="242" t="s">
        <v>7</v>
      </c>
      <c r="C32" s="45" t="s">
        <v>43</v>
      </c>
      <c r="D32" s="375" t="s">
        <v>69</v>
      </c>
      <c r="E32" s="377"/>
      <c r="F32" s="379" t="s">
        <v>19</v>
      </c>
      <c r="G32" s="222" t="s">
        <v>8</v>
      </c>
      <c r="H32" s="234">
        <v>4</v>
      </c>
      <c r="I32" s="229">
        <v>5</v>
      </c>
      <c r="J32" s="236">
        <v>2.9</v>
      </c>
      <c r="K32" s="463" t="s">
        <v>39</v>
      </c>
      <c r="L32" s="174">
        <v>20</v>
      </c>
      <c r="M32" s="174">
        <v>20</v>
      </c>
      <c r="N32" s="175">
        <v>5</v>
      </c>
      <c r="O32" s="450" t="s">
        <v>97</v>
      </c>
      <c r="P32" s="449" t="s">
        <v>129</v>
      </c>
      <c r="Q32" s="89"/>
      <c r="R32" s="332"/>
      <c r="S32" s="77"/>
      <c r="T32" s="77"/>
    </row>
    <row r="33" spans="1:20" ht="13.5" thickBot="1" x14ac:dyDescent="0.25">
      <c r="A33" s="151"/>
      <c r="B33" s="242"/>
      <c r="C33" s="45"/>
      <c r="D33" s="376"/>
      <c r="E33" s="378"/>
      <c r="F33" s="380"/>
      <c r="G33" s="52" t="s">
        <v>9</v>
      </c>
      <c r="H33" s="31">
        <f>H32</f>
        <v>4</v>
      </c>
      <c r="I33" s="32">
        <f>I32</f>
        <v>5</v>
      </c>
      <c r="J33" s="71">
        <f>J32</f>
        <v>2.9</v>
      </c>
      <c r="K33" s="464"/>
      <c r="L33" s="176"/>
      <c r="M33" s="176"/>
      <c r="N33" s="177"/>
      <c r="O33" s="323"/>
      <c r="P33" s="448"/>
      <c r="Q33" s="77"/>
      <c r="R33" s="332"/>
      <c r="S33" s="77"/>
      <c r="T33" s="77"/>
    </row>
    <row r="34" spans="1:20" ht="55.5" customHeight="1" x14ac:dyDescent="0.2">
      <c r="A34" s="283" t="s">
        <v>7</v>
      </c>
      <c r="B34" s="295" t="s">
        <v>7</v>
      </c>
      <c r="C34" s="273" t="s">
        <v>49</v>
      </c>
      <c r="D34" s="296" t="s">
        <v>54</v>
      </c>
      <c r="E34" s="66" t="s">
        <v>37</v>
      </c>
      <c r="F34" s="262">
        <v>1</v>
      </c>
      <c r="G34" s="276" t="s">
        <v>8</v>
      </c>
      <c r="H34" s="297">
        <v>4.4000000000000004</v>
      </c>
      <c r="I34" s="278">
        <v>4.4000000000000004</v>
      </c>
      <c r="J34" s="298">
        <v>4.4000000000000004</v>
      </c>
      <c r="K34" s="178" t="s">
        <v>78</v>
      </c>
      <c r="L34" s="179">
        <v>10</v>
      </c>
      <c r="M34" s="179">
        <v>10</v>
      </c>
      <c r="N34" s="180">
        <v>5</v>
      </c>
      <c r="O34" s="181" t="s">
        <v>131</v>
      </c>
      <c r="P34" s="182" t="s">
        <v>130</v>
      </c>
      <c r="Q34" s="77"/>
      <c r="R34" s="332"/>
      <c r="S34" s="77"/>
      <c r="T34" s="77"/>
    </row>
    <row r="35" spans="1:20" ht="53.25" customHeight="1" x14ac:dyDescent="0.2">
      <c r="A35" s="151"/>
      <c r="B35" s="289"/>
      <c r="C35" s="42"/>
      <c r="D35" s="291"/>
      <c r="E35" s="68"/>
      <c r="F35" s="260"/>
      <c r="G35" s="263"/>
      <c r="H35" s="261"/>
      <c r="I35" s="259"/>
      <c r="J35" s="293"/>
      <c r="K35" s="119" t="s">
        <v>79</v>
      </c>
      <c r="L35" s="269">
        <v>1</v>
      </c>
      <c r="M35" s="269">
        <v>1</v>
      </c>
      <c r="N35" s="139">
        <v>1</v>
      </c>
      <c r="O35" s="270" t="s">
        <v>132</v>
      </c>
      <c r="P35" s="167"/>
      <c r="Q35" s="77"/>
      <c r="R35" s="332"/>
      <c r="S35" s="77"/>
      <c r="T35" s="77"/>
    </row>
    <row r="36" spans="1:20" ht="54.75" customHeight="1" x14ac:dyDescent="0.2">
      <c r="A36" s="151"/>
      <c r="B36" s="289"/>
      <c r="C36" s="42"/>
      <c r="D36" s="291"/>
      <c r="E36" s="68"/>
      <c r="F36" s="260"/>
      <c r="G36" s="263"/>
      <c r="H36" s="261"/>
      <c r="I36" s="259"/>
      <c r="J36" s="294"/>
      <c r="K36" s="117" t="s">
        <v>72</v>
      </c>
      <c r="L36" s="110">
        <v>1</v>
      </c>
      <c r="M36" s="110">
        <v>1</v>
      </c>
      <c r="N36" s="113">
        <v>1</v>
      </c>
      <c r="O36" s="251" t="s">
        <v>133</v>
      </c>
      <c r="P36" s="211"/>
      <c r="S36" s="9"/>
    </row>
    <row r="37" spans="1:20" ht="17.25" customHeight="1" thickBot="1" x14ac:dyDescent="0.25">
      <c r="A37" s="152"/>
      <c r="B37" s="290"/>
      <c r="C37" s="264"/>
      <c r="D37" s="292"/>
      <c r="E37" s="310" t="s">
        <v>47</v>
      </c>
      <c r="F37" s="311"/>
      <c r="G37" s="312"/>
      <c r="H37" s="31">
        <f t="shared" ref="H37" si="3">H34</f>
        <v>4.4000000000000004</v>
      </c>
      <c r="I37" s="32">
        <f t="shared" ref="I37:J37" si="4">I34</f>
        <v>4.4000000000000004</v>
      </c>
      <c r="J37" s="71">
        <f t="shared" si="4"/>
        <v>4.4000000000000004</v>
      </c>
      <c r="K37" s="120" t="s">
        <v>55</v>
      </c>
      <c r="L37" s="105">
        <v>1</v>
      </c>
      <c r="M37" s="105">
        <v>50</v>
      </c>
      <c r="N37" s="138">
        <v>50</v>
      </c>
      <c r="O37" s="209"/>
      <c r="P37" s="210"/>
    </row>
    <row r="38" spans="1:20" ht="13.5" customHeight="1" thickBot="1" x14ac:dyDescent="0.25">
      <c r="A38" s="147" t="s">
        <v>7</v>
      </c>
      <c r="B38" s="30" t="s">
        <v>7</v>
      </c>
      <c r="C38" s="390" t="s">
        <v>12</v>
      </c>
      <c r="D38" s="391"/>
      <c r="E38" s="391"/>
      <c r="F38" s="391"/>
      <c r="G38" s="391"/>
      <c r="H38" s="35">
        <f>H37+H33+H31+H24+H18+H15</f>
        <v>107.4</v>
      </c>
      <c r="I38" s="49">
        <f>I37+I33+I31+I24+I18+I15</f>
        <v>124.4</v>
      </c>
      <c r="J38" s="72">
        <f>J37+J33+J31+J24+J18+J15</f>
        <v>104.5</v>
      </c>
      <c r="K38" s="420"/>
      <c r="L38" s="421"/>
      <c r="M38" s="421"/>
      <c r="N38" s="421"/>
      <c r="O38" s="421"/>
      <c r="P38" s="422"/>
    </row>
    <row r="39" spans="1:20" ht="13.5" customHeight="1" thickBot="1" x14ac:dyDescent="0.25">
      <c r="A39" s="141" t="s">
        <v>7</v>
      </c>
      <c r="B39" s="15" t="s">
        <v>10</v>
      </c>
      <c r="C39" s="414" t="s">
        <v>63</v>
      </c>
      <c r="D39" s="317"/>
      <c r="E39" s="317"/>
      <c r="F39" s="317"/>
      <c r="G39" s="317"/>
      <c r="H39" s="317"/>
      <c r="I39" s="317"/>
      <c r="J39" s="317"/>
      <c r="K39" s="317"/>
      <c r="L39" s="317"/>
      <c r="M39" s="317"/>
      <c r="N39" s="317"/>
      <c r="O39" s="317"/>
      <c r="P39" s="318"/>
    </row>
    <row r="40" spans="1:20" ht="30" customHeight="1" x14ac:dyDescent="0.2">
      <c r="A40" s="238" t="s">
        <v>10</v>
      </c>
      <c r="B40" s="241" t="s">
        <v>7</v>
      </c>
      <c r="C40" s="60" t="s">
        <v>7</v>
      </c>
      <c r="D40" s="39" t="s">
        <v>66</v>
      </c>
      <c r="E40" s="96"/>
      <c r="F40" s="228" t="s">
        <v>19</v>
      </c>
      <c r="G40" s="43"/>
      <c r="H40" s="73"/>
      <c r="I40" s="40"/>
      <c r="J40" s="128"/>
      <c r="K40" s="63"/>
      <c r="L40" s="254"/>
      <c r="M40" s="41"/>
      <c r="N40" s="112"/>
      <c r="O40" s="136"/>
      <c r="P40" s="106"/>
      <c r="S40" s="9"/>
    </row>
    <row r="41" spans="1:20" ht="29.25" customHeight="1" x14ac:dyDescent="0.2">
      <c r="A41" s="239"/>
      <c r="B41" s="242"/>
      <c r="C41" s="61"/>
      <c r="D41" s="415" t="s">
        <v>67</v>
      </c>
      <c r="E41" s="225"/>
      <c r="F41" s="220"/>
      <c r="G41" s="423" t="s">
        <v>8</v>
      </c>
      <c r="H41" s="425">
        <v>7</v>
      </c>
      <c r="I41" s="429">
        <v>0</v>
      </c>
      <c r="J41" s="417">
        <v>0</v>
      </c>
      <c r="K41" s="183" t="s">
        <v>73</v>
      </c>
      <c r="L41" s="184">
        <v>2</v>
      </c>
      <c r="M41" s="184">
        <v>0</v>
      </c>
      <c r="N41" s="185">
        <v>0</v>
      </c>
      <c r="O41" s="427" t="s">
        <v>134</v>
      </c>
      <c r="P41" s="428"/>
      <c r="R41" s="9"/>
      <c r="S41" s="9"/>
    </row>
    <row r="42" spans="1:20" ht="1.5" hidden="1" customHeight="1" x14ac:dyDescent="0.2">
      <c r="A42" s="239"/>
      <c r="B42" s="242"/>
      <c r="C42" s="61"/>
      <c r="D42" s="413"/>
      <c r="E42" s="225"/>
      <c r="F42" s="220"/>
      <c r="G42" s="424"/>
      <c r="H42" s="426"/>
      <c r="I42" s="430"/>
      <c r="J42" s="418"/>
      <c r="K42" s="437" t="s">
        <v>53</v>
      </c>
      <c r="L42" s="439">
        <v>80</v>
      </c>
      <c r="M42" s="439">
        <v>0</v>
      </c>
      <c r="N42" s="441">
        <v>0</v>
      </c>
      <c r="O42" s="451"/>
      <c r="P42" s="452"/>
      <c r="S42" s="9"/>
    </row>
    <row r="43" spans="1:20" ht="15" customHeight="1" x14ac:dyDescent="0.2">
      <c r="A43" s="239"/>
      <c r="B43" s="242"/>
      <c r="C43" s="224"/>
      <c r="D43" s="416"/>
      <c r="E43" s="97"/>
      <c r="F43" s="99"/>
      <c r="G43" s="69" t="s">
        <v>9</v>
      </c>
      <c r="H43" s="74">
        <f>SUM(H40:H41)</f>
        <v>7</v>
      </c>
      <c r="I43" s="38">
        <f>SUM(I40:I41)</f>
        <v>0</v>
      </c>
      <c r="J43" s="95">
        <f t="shared" ref="J43" si="5">SUM(J40:J41)</f>
        <v>0</v>
      </c>
      <c r="K43" s="438"/>
      <c r="L43" s="440"/>
      <c r="M43" s="440"/>
      <c r="N43" s="442"/>
      <c r="O43" s="451"/>
      <c r="P43" s="452"/>
    </row>
    <row r="44" spans="1:20" ht="39.75" customHeight="1" x14ac:dyDescent="0.2">
      <c r="A44" s="239"/>
      <c r="B44" s="242"/>
      <c r="C44" s="61"/>
      <c r="D44" s="413" t="s">
        <v>50</v>
      </c>
      <c r="E44" s="225"/>
      <c r="F44" s="220"/>
      <c r="G44" s="221" t="s">
        <v>8</v>
      </c>
      <c r="H44" s="101">
        <v>10</v>
      </c>
      <c r="I44" s="107">
        <v>0</v>
      </c>
      <c r="J44" s="219">
        <v>0</v>
      </c>
      <c r="K44" s="186" t="s">
        <v>64</v>
      </c>
      <c r="L44" s="215">
        <v>1</v>
      </c>
      <c r="M44" s="215">
        <v>0</v>
      </c>
      <c r="N44" s="217">
        <v>0</v>
      </c>
      <c r="O44" s="451"/>
      <c r="P44" s="452"/>
    </row>
    <row r="45" spans="1:20" ht="17.25" customHeight="1" x14ac:dyDescent="0.2">
      <c r="A45" s="239"/>
      <c r="B45" s="242"/>
      <c r="C45" s="61"/>
      <c r="D45" s="413"/>
      <c r="E45" s="225"/>
      <c r="F45" s="220"/>
      <c r="G45" s="70" t="s">
        <v>9</v>
      </c>
      <c r="H45" s="75">
        <f>SUM(H44:H44)</f>
        <v>10</v>
      </c>
      <c r="I45" s="37">
        <f>SUM(I44:I44)</f>
        <v>0</v>
      </c>
      <c r="J45" s="129">
        <f>SUM(J44:J44)</f>
        <v>0</v>
      </c>
      <c r="K45" s="187" t="s">
        <v>53</v>
      </c>
      <c r="L45" s="214">
        <v>200</v>
      </c>
      <c r="M45" s="214">
        <v>0</v>
      </c>
      <c r="N45" s="216">
        <v>0</v>
      </c>
      <c r="O45" s="451"/>
      <c r="P45" s="452"/>
    </row>
    <row r="46" spans="1:20" ht="15.75" customHeight="1" thickBot="1" x14ac:dyDescent="0.25">
      <c r="A46" s="240"/>
      <c r="B46" s="243"/>
      <c r="C46" s="62"/>
      <c r="D46" s="55"/>
      <c r="E46" s="311" t="s">
        <v>47</v>
      </c>
      <c r="F46" s="311"/>
      <c r="G46" s="312"/>
      <c r="H46" s="26">
        <f t="shared" ref="H46:J46" si="6">H43+H45</f>
        <v>17</v>
      </c>
      <c r="I46" s="32">
        <f t="shared" ref="I46" si="7">I43+I45</f>
        <v>0</v>
      </c>
      <c r="J46" s="71">
        <f t="shared" si="6"/>
        <v>0</v>
      </c>
      <c r="K46" s="188"/>
      <c r="L46" s="255"/>
      <c r="M46" s="189"/>
      <c r="N46" s="190"/>
      <c r="O46" s="453"/>
      <c r="P46" s="454"/>
    </row>
    <row r="47" spans="1:20" ht="13.5" customHeight="1" thickBot="1" x14ac:dyDescent="0.25">
      <c r="A47" s="153" t="s">
        <v>10</v>
      </c>
      <c r="B47" s="5" t="s">
        <v>7</v>
      </c>
      <c r="C47" s="58" t="s">
        <v>12</v>
      </c>
      <c r="D47" s="390" t="s">
        <v>12</v>
      </c>
      <c r="E47" s="391"/>
      <c r="F47" s="391"/>
      <c r="G47" s="391"/>
      <c r="H47" s="36">
        <f t="shared" ref="H47:J47" si="8">H46</f>
        <v>17</v>
      </c>
      <c r="I47" s="56">
        <f t="shared" ref="I47" si="9">I46</f>
        <v>0</v>
      </c>
      <c r="J47" s="65">
        <f t="shared" si="8"/>
        <v>0</v>
      </c>
      <c r="K47" s="90"/>
      <c r="L47" s="91"/>
      <c r="M47" s="91"/>
      <c r="N47" s="91"/>
      <c r="O47" s="91"/>
      <c r="P47" s="92"/>
      <c r="R47" s="9"/>
    </row>
    <row r="48" spans="1:20" ht="13.5" customHeight="1" thickBot="1" x14ac:dyDescent="0.25">
      <c r="A48" s="147" t="s">
        <v>7</v>
      </c>
      <c r="B48" s="392" t="s">
        <v>13</v>
      </c>
      <c r="C48" s="393"/>
      <c r="D48" s="393"/>
      <c r="E48" s="393"/>
      <c r="F48" s="393"/>
      <c r="G48" s="393"/>
      <c r="H48" s="154">
        <f t="shared" ref="H48:J48" si="10">H47+H38</f>
        <v>124.4</v>
      </c>
      <c r="I48" s="155">
        <f t="shared" ref="I48" si="11">I47+I38</f>
        <v>124.4</v>
      </c>
      <c r="J48" s="156">
        <f t="shared" si="10"/>
        <v>104.5</v>
      </c>
      <c r="K48" s="407"/>
      <c r="L48" s="408"/>
      <c r="M48" s="408"/>
      <c r="N48" s="408"/>
      <c r="O48" s="408"/>
      <c r="P48" s="409"/>
    </row>
    <row r="49" spans="1:16" ht="13.5" thickBot="1" x14ac:dyDescent="0.25">
      <c r="A49" s="160" t="s">
        <v>16</v>
      </c>
      <c r="B49" s="394" t="s">
        <v>14</v>
      </c>
      <c r="C49" s="395"/>
      <c r="D49" s="395"/>
      <c r="E49" s="395"/>
      <c r="F49" s="395"/>
      <c r="G49" s="395"/>
      <c r="H49" s="161">
        <f>H48</f>
        <v>124.4</v>
      </c>
      <c r="I49" s="162">
        <f>I48</f>
        <v>124.4</v>
      </c>
      <c r="J49" s="163">
        <f>J48</f>
        <v>104.5</v>
      </c>
      <c r="K49" s="410"/>
      <c r="L49" s="411"/>
      <c r="M49" s="411"/>
      <c r="N49" s="411"/>
      <c r="O49" s="411"/>
      <c r="P49" s="412"/>
    </row>
    <row r="50" spans="1:16" s="134" customFormat="1" ht="17.25" customHeight="1" x14ac:dyDescent="0.2">
      <c r="A50" s="406" t="s">
        <v>88</v>
      </c>
      <c r="B50" s="406"/>
      <c r="C50" s="406"/>
      <c r="D50" s="406"/>
      <c r="E50" s="406"/>
      <c r="F50" s="406"/>
      <c r="G50" s="406"/>
      <c r="H50" s="406"/>
      <c r="I50" s="406"/>
      <c r="J50" s="406"/>
      <c r="K50" s="406"/>
      <c r="L50" s="406"/>
      <c r="M50" s="406"/>
      <c r="N50" s="406"/>
      <c r="O50" s="406"/>
      <c r="P50" s="406"/>
    </row>
    <row r="51" spans="1:16" s="134" customFormat="1" ht="18.75" customHeight="1" x14ac:dyDescent="0.2">
      <c r="A51" s="135" t="s">
        <v>89</v>
      </c>
      <c r="B51" s="135"/>
      <c r="C51" s="135"/>
      <c r="D51" s="135"/>
      <c r="E51" s="135"/>
      <c r="F51" s="135"/>
      <c r="G51" s="135"/>
      <c r="H51" s="135"/>
      <c r="I51" s="135"/>
      <c r="J51" s="135"/>
      <c r="K51" s="135"/>
      <c r="L51" s="135"/>
      <c r="M51" s="135"/>
      <c r="N51" s="135"/>
      <c r="O51" s="135"/>
      <c r="P51" s="135"/>
    </row>
    <row r="52" spans="1:16" ht="24.75" customHeight="1" thickBot="1" x14ac:dyDescent="0.25">
      <c r="A52" s="16"/>
      <c r="B52" s="80"/>
      <c r="C52" s="1"/>
      <c r="D52" s="405" t="s">
        <v>18</v>
      </c>
      <c r="E52" s="405"/>
      <c r="F52" s="405"/>
      <c r="G52" s="405"/>
      <c r="H52" s="405"/>
      <c r="I52" s="405"/>
      <c r="J52" s="405"/>
      <c r="K52" s="9"/>
      <c r="L52" s="9"/>
      <c r="M52" s="10"/>
      <c r="N52" s="10"/>
      <c r="O52" s="10"/>
      <c r="P52" s="10"/>
    </row>
    <row r="53" spans="1:16" ht="96.75" customHeight="1" thickBot="1" x14ac:dyDescent="0.25">
      <c r="A53" s="17"/>
      <c r="B53" s="81"/>
      <c r="C53" s="20"/>
      <c r="D53" s="384" t="s">
        <v>15</v>
      </c>
      <c r="E53" s="385"/>
      <c r="F53" s="385"/>
      <c r="G53" s="386"/>
      <c r="H53" s="133" t="s">
        <v>90</v>
      </c>
      <c r="I53" s="131" t="s">
        <v>91</v>
      </c>
      <c r="J53" s="130" t="s">
        <v>92</v>
      </c>
      <c r="K53" s="11"/>
      <c r="L53" s="11"/>
      <c r="M53" s="12"/>
      <c r="N53" s="12"/>
      <c r="O53" s="12"/>
      <c r="P53" s="12"/>
    </row>
    <row r="54" spans="1:16" ht="13.5" thickBot="1" x14ac:dyDescent="0.25">
      <c r="A54" s="17"/>
      <c r="B54" s="81"/>
      <c r="C54" s="20"/>
      <c r="D54" s="387" t="s">
        <v>17</v>
      </c>
      <c r="E54" s="388"/>
      <c r="F54" s="388"/>
      <c r="G54" s="389"/>
      <c r="H54" s="157">
        <f>SUM(H55:H55)</f>
        <v>112.7</v>
      </c>
      <c r="I54" s="158">
        <f>SUM(I55:I55)</f>
        <v>124.4</v>
      </c>
      <c r="J54" s="159">
        <f>SUM(J55:J55)</f>
        <v>104.5</v>
      </c>
      <c r="K54" s="11"/>
      <c r="L54" s="11"/>
      <c r="M54" s="12"/>
      <c r="N54" s="12"/>
      <c r="O54" s="12"/>
      <c r="P54" s="12"/>
    </row>
    <row r="55" spans="1:16" ht="13.5" thickBot="1" x14ac:dyDescent="0.25">
      <c r="A55" s="17"/>
      <c r="B55" s="82"/>
      <c r="C55" s="21"/>
      <c r="D55" s="399" t="s">
        <v>25</v>
      </c>
      <c r="E55" s="400"/>
      <c r="F55" s="400"/>
      <c r="G55" s="401"/>
      <c r="H55" s="140">
        <f>SUMIF(G12:G44,"sb",H12:H44)</f>
        <v>112.7</v>
      </c>
      <c r="I55" s="230">
        <f>SUMIF(G12:G44,"sb",I12:I44)</f>
        <v>124.4</v>
      </c>
      <c r="J55" s="237">
        <f>SUMIF(G12:G47,"sb",J12:J47)</f>
        <v>104.5</v>
      </c>
      <c r="K55" s="11"/>
      <c r="L55" s="11"/>
      <c r="M55" s="12"/>
      <c r="N55" s="12"/>
      <c r="O55" s="12"/>
      <c r="P55" s="12"/>
    </row>
    <row r="56" spans="1:16" ht="13.5" thickBot="1" x14ac:dyDescent="0.25">
      <c r="A56" s="17"/>
      <c r="B56" s="83"/>
      <c r="C56" s="22"/>
      <c r="D56" s="402" t="s">
        <v>24</v>
      </c>
      <c r="E56" s="403"/>
      <c r="F56" s="403"/>
      <c r="G56" s="404"/>
      <c r="H56" s="157">
        <f>H57</f>
        <v>11.7</v>
      </c>
      <c r="I56" s="158">
        <f>I57</f>
        <v>0</v>
      </c>
      <c r="J56" s="159">
        <f>J57</f>
        <v>0</v>
      </c>
      <c r="K56" s="11"/>
      <c r="L56" s="11"/>
      <c r="M56" s="12"/>
      <c r="N56" s="12"/>
      <c r="O56" s="12"/>
      <c r="P56" s="12"/>
    </row>
    <row r="57" spans="1:16" ht="13.5" thickBot="1" x14ac:dyDescent="0.25">
      <c r="A57" s="17"/>
      <c r="B57" s="82"/>
      <c r="C57" s="21"/>
      <c r="D57" s="396" t="s">
        <v>87</v>
      </c>
      <c r="E57" s="397"/>
      <c r="F57" s="397"/>
      <c r="G57" s="398"/>
      <c r="H57" s="140">
        <f>SUMIF(G12:G47,"SB(es)",H12:H47)</f>
        <v>11.7</v>
      </c>
      <c r="I57" s="230">
        <f>SUMIF(G12:G47,"es",I12:I47)</f>
        <v>0</v>
      </c>
      <c r="J57" s="237">
        <f>SUMIF(G12:G47,"es",J12:J47)</f>
        <v>0</v>
      </c>
      <c r="K57" s="11"/>
      <c r="L57" s="11"/>
      <c r="M57" s="12"/>
      <c r="N57" s="12"/>
      <c r="O57" s="12"/>
      <c r="P57" s="12"/>
    </row>
    <row r="58" spans="1:16" ht="13.5" thickBot="1" x14ac:dyDescent="0.25">
      <c r="A58" s="17"/>
      <c r="B58" s="81"/>
      <c r="C58" s="20"/>
      <c r="D58" s="381" t="s">
        <v>9</v>
      </c>
      <c r="E58" s="382"/>
      <c r="F58" s="382"/>
      <c r="G58" s="383"/>
      <c r="H58" s="33">
        <f>H54+H56</f>
        <v>124.4</v>
      </c>
      <c r="I58" s="34">
        <f>I54+I56</f>
        <v>124.4</v>
      </c>
      <c r="J58" s="132">
        <f>J54+J56</f>
        <v>104.5</v>
      </c>
      <c r="K58" s="11"/>
      <c r="L58" s="11"/>
      <c r="M58" s="12"/>
      <c r="N58" s="12"/>
      <c r="O58" s="12"/>
      <c r="P58" s="12"/>
    </row>
  </sheetData>
  <mergeCells count="86">
    <mergeCell ref="L42:L43"/>
    <mergeCell ref="A2:P2"/>
    <mergeCell ref="A1:P1"/>
    <mergeCell ref="L5:L7"/>
    <mergeCell ref="L23:L24"/>
    <mergeCell ref="B10:J10"/>
    <mergeCell ref="G4:G7"/>
    <mergeCell ref="E15:G15"/>
    <mergeCell ref="H5:H7"/>
    <mergeCell ref="I5:I7"/>
    <mergeCell ref="J5:J7"/>
    <mergeCell ref="M5:M7"/>
    <mergeCell ref="N5:N7"/>
    <mergeCell ref="N42:N43"/>
    <mergeCell ref="O21:P21"/>
    <mergeCell ref="O22:P22"/>
    <mergeCell ref="P23:P24"/>
    <mergeCell ref="P32:P33"/>
    <mergeCell ref="O32:O33"/>
    <mergeCell ref="O41:P46"/>
    <mergeCell ref="O29:P29"/>
    <mergeCell ref="O30:O31"/>
    <mergeCell ref="O23:O24"/>
    <mergeCell ref="O26:P28"/>
    <mergeCell ref="D44:D45"/>
    <mergeCell ref="C39:P39"/>
    <mergeCell ref="D41:D43"/>
    <mergeCell ref="J41:J42"/>
    <mergeCell ref="F19:F23"/>
    <mergeCell ref="C38:G38"/>
    <mergeCell ref="K38:P38"/>
    <mergeCell ref="G41:G42"/>
    <mergeCell ref="H41:H42"/>
    <mergeCell ref="O20:P20"/>
    <mergeCell ref="I41:I42"/>
    <mergeCell ref="E19:E23"/>
    <mergeCell ref="D20:D21"/>
    <mergeCell ref="E24:G24"/>
    <mergeCell ref="K42:K43"/>
    <mergeCell ref="M42:M43"/>
    <mergeCell ref="D58:G58"/>
    <mergeCell ref="D53:G53"/>
    <mergeCell ref="D54:G54"/>
    <mergeCell ref="E46:G46"/>
    <mergeCell ref="D47:G47"/>
    <mergeCell ref="B48:G48"/>
    <mergeCell ref="B49:G49"/>
    <mergeCell ref="D57:G57"/>
    <mergeCell ref="D55:G55"/>
    <mergeCell ref="D56:G56"/>
    <mergeCell ref="D52:J52"/>
    <mergeCell ref="A50:P50"/>
    <mergeCell ref="K48:P48"/>
    <mergeCell ref="K49:P49"/>
    <mergeCell ref="R32:R35"/>
    <mergeCell ref="K5:K7"/>
    <mergeCell ref="C14:C15"/>
    <mergeCell ref="M3:P3"/>
    <mergeCell ref="A4:A7"/>
    <mergeCell ref="B4:B7"/>
    <mergeCell ref="C4:C7"/>
    <mergeCell ref="D4:D7"/>
    <mergeCell ref="E4:E7"/>
    <mergeCell ref="F4:F7"/>
    <mergeCell ref="D14:D15"/>
    <mergeCell ref="K14:K15"/>
    <mergeCell ref="N14:N15"/>
    <mergeCell ref="P14:P15"/>
    <mergeCell ref="A8:P8"/>
    <mergeCell ref="D26:D27"/>
    <mergeCell ref="E37:G37"/>
    <mergeCell ref="A9:P9"/>
    <mergeCell ref="C11:P11"/>
    <mergeCell ref="K4:N4"/>
    <mergeCell ref="O14:O15"/>
    <mergeCell ref="H4:J4"/>
    <mergeCell ref="O4:O7"/>
    <mergeCell ref="P4:P7"/>
    <mergeCell ref="D30:D31"/>
    <mergeCell ref="E31:G31"/>
    <mergeCell ref="D32:D33"/>
    <mergeCell ref="E32:E33"/>
    <mergeCell ref="F32:F33"/>
    <mergeCell ref="K23:K24"/>
    <mergeCell ref="K32:K33"/>
    <mergeCell ref="K26:K27"/>
  </mergeCells>
  <printOptions horizontalCentered="1"/>
  <pageMargins left="0.31496062992125984" right="0.31496062992125984" top="0.55118110236220474" bottom="0" header="0.31496062992125984" footer="0.31496062992125984"/>
  <pageSetup paperSize="9" scale="85" orientation="landscape" r:id="rId1"/>
  <rowBreaks count="4" manualBreakCount="4">
    <brk id="16" max="15" man="1"/>
    <brk id="25" max="15" man="1"/>
    <brk id="34" max="15" man="1"/>
    <brk id="51" max="1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3</vt:i4>
      </vt:variant>
    </vt:vector>
  </HeadingPairs>
  <TitlesOfParts>
    <vt:vector size="6" baseType="lpstr">
      <vt:lpstr>Asignavimų valdydojai</vt:lpstr>
      <vt:lpstr>Ataskaita</vt:lpstr>
      <vt:lpstr>09 programa</vt:lpstr>
      <vt:lpstr>'09 programa'!Print_Area</vt:lpstr>
      <vt:lpstr>Ataskaita!Print_Area</vt:lpstr>
      <vt:lpstr>'09 programa'!Print_Titles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I.Steponaviciene</dc:creator>
  <cp:lastModifiedBy>Virginija Palaimiene</cp:lastModifiedBy>
  <cp:lastPrinted>2018-03-06T13:18:15Z</cp:lastPrinted>
  <dcterms:created xsi:type="dcterms:W3CDTF">2005-11-15T09:07:30Z</dcterms:created>
  <dcterms:modified xsi:type="dcterms:W3CDTF">2018-03-13T13:22:06Z</dcterms:modified>
</cp:coreProperties>
</file>