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UOSNIS\Kmsa\Strateginio planavimo skyrius\SVP PLANAI\2019-2021 SVP\SPRENDIMO PROJEKTAS\SENIŪNAIČIAMS\"/>
    </mc:Choice>
  </mc:AlternateContent>
  <bookViews>
    <workbookView xWindow="30" yWindow="885" windowWidth="15480" windowHeight="10500"/>
  </bookViews>
  <sheets>
    <sheet name="4 programa" sheetId="11" r:id="rId1"/>
  </sheets>
  <definedNames>
    <definedName name="_xlnm.Print_Area" localSheetId="0">'4 programa'!$A$1:$N$68</definedName>
    <definedName name="_xlnm.Print_Titles" localSheetId="0">'4 programa'!$9:$11</definedName>
  </definedNames>
  <calcPr calcId="162913" fullPrecision="0"/>
</workbook>
</file>

<file path=xl/calcChain.xml><?xml version="1.0" encoding="utf-8"?>
<calcChain xmlns="http://schemas.openxmlformats.org/spreadsheetml/2006/main">
  <c r="J65" i="11" l="1"/>
  <c r="I66" i="11"/>
  <c r="I65" i="11"/>
  <c r="I64" i="11"/>
  <c r="I52" i="11"/>
  <c r="J52" i="11"/>
  <c r="H52" i="11"/>
  <c r="H41" i="11"/>
  <c r="I41" i="11"/>
  <c r="J41" i="11"/>
  <c r="I29" i="11"/>
  <c r="I30" i="11" s="1"/>
  <c r="I31" i="11" s="1"/>
  <c r="J29" i="11"/>
  <c r="J30" i="11" s="1"/>
  <c r="J31" i="11" s="1"/>
  <c r="H29" i="11"/>
  <c r="J66" i="11"/>
  <c r="H66" i="11"/>
  <c r="H65" i="11"/>
  <c r="J64" i="11"/>
  <c r="H64" i="11"/>
  <c r="J62" i="11"/>
  <c r="I62" i="11"/>
  <c r="H62" i="11"/>
  <c r="J61" i="11"/>
  <c r="I61" i="11"/>
  <c r="H61" i="11"/>
  <c r="J60" i="11"/>
  <c r="I60" i="11"/>
  <c r="J53" i="11" l="1"/>
  <c r="J54" i="11" s="1"/>
  <c r="J55" i="11" s="1"/>
  <c r="H53" i="11"/>
  <c r="H54" i="11" s="1"/>
  <c r="I53" i="11"/>
  <c r="I54" i="11" s="1"/>
  <c r="I55" i="11" s="1"/>
  <c r="H30" i="11"/>
  <c r="H31" i="11" s="1"/>
  <c r="J59" i="11"/>
  <c r="J63" i="11"/>
  <c r="I59" i="11"/>
  <c r="H63" i="11"/>
  <c r="H60" i="11"/>
  <c r="H59" i="11" s="1"/>
  <c r="J67" i="11" l="1"/>
  <c r="H55" i="11"/>
  <c r="H67" i="11"/>
  <c r="I63" i="11"/>
  <c r="I67" i="11" s="1"/>
</calcChain>
</file>

<file path=xl/comments1.xml><?xml version="1.0" encoding="utf-8"?>
<comments xmlns="http://schemas.openxmlformats.org/spreadsheetml/2006/main">
  <authors>
    <author>Audra Cepiene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  <charset val="186"/>
          </rPr>
          <t>P6.</t>
        </r>
        <r>
          <rPr>
            <sz val="9"/>
            <color indexed="81"/>
            <rFont val="Tahoma"/>
            <family val="2"/>
            <charset val="186"/>
          </rPr>
          <t xml:space="preserve"> Klaipėdos miesto ekonominės plėtros strategija ir įgyvendinimo veiksmų planas iki 2030 metų, 1.2.-1.5 uždaviniai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186"/>
          </rPr>
          <t>P3.1.1.1.</t>
        </r>
        <r>
          <rPr>
            <sz val="9"/>
            <color indexed="81"/>
            <rFont val="Tahoma"/>
            <family val="2"/>
            <charset val="186"/>
          </rPr>
          <t xml:space="preserve">
Skleisti verslumo idėjas tarp mokinių, studentų ir jaunimo (Suorganizuotų renginių skaičius)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186"/>
          </rPr>
          <t>3.3.4.1</t>
        </r>
        <r>
          <rPr>
            <sz val="9"/>
            <color indexed="81"/>
            <rFont val="Tahoma"/>
            <family val="2"/>
            <charset val="186"/>
          </rPr>
          <t xml:space="preserve">
Įkurti kūrybinio verslo inkubatorių Kultūros fabrike, siekiant plėtoti kūrybinių  ir kultūrinių industrijų veiklą;
</t>
        </r>
        <r>
          <rPr>
            <b/>
            <sz val="9"/>
            <color indexed="81"/>
            <rFont val="Tahoma"/>
            <family val="2"/>
            <charset val="186"/>
          </rPr>
          <t>3.3.4.3.</t>
        </r>
        <r>
          <rPr>
            <sz val="9"/>
            <color indexed="81"/>
            <rFont val="Tahoma"/>
            <family val="2"/>
            <charset val="186"/>
          </rPr>
          <t xml:space="preserve"> Sudaryti palankias sąlygas kino meno plėtotei įkuriant kino biurą ir kino centrą Kultūros fabrike
</t>
        </r>
        <r>
          <rPr>
            <b/>
            <sz val="9"/>
            <color indexed="81"/>
            <rFont val="Tahoma"/>
            <family val="2"/>
            <charset val="186"/>
          </rPr>
          <t xml:space="preserve">P6. </t>
        </r>
        <r>
          <rPr>
            <sz val="9"/>
            <color indexed="81"/>
            <rFont val="Tahoma"/>
            <family val="2"/>
            <charset val="186"/>
          </rPr>
          <t>Klaipėdos miesto ekonominės plėtros strategija ir įgyvendinimo veiksmų planas iki 2030 metų, 1.2.-1.5 uždaviniai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  <charset val="186"/>
          </rPr>
          <t>KSP 3.1.4.3.</t>
        </r>
        <r>
          <rPr>
            <sz val="9"/>
            <color indexed="81"/>
            <rFont val="Tahoma"/>
            <family val="2"/>
            <charset val="186"/>
          </rPr>
          <t xml:space="preserve">
Didinti Klaipėdos miesto pasiekiamumą įvairiomis transporto rūšimis,
</t>
        </r>
        <r>
          <rPr>
            <b/>
            <sz val="9"/>
            <color indexed="81"/>
            <rFont val="Tahoma"/>
            <family val="2"/>
            <charset val="186"/>
          </rPr>
          <t xml:space="preserve">P6. </t>
        </r>
        <r>
          <rPr>
            <sz val="9"/>
            <color indexed="81"/>
            <rFont val="Tahoma"/>
            <family val="2"/>
            <charset val="186"/>
          </rPr>
          <t>Klaipėdos miesto ekonominės plėtros strategija ir įgyvendinimo veiksmų planas iki 2030 metų</t>
        </r>
        <r>
          <rPr>
            <b/>
            <sz val="9"/>
            <color indexed="81"/>
            <rFont val="Tahoma"/>
            <family val="2"/>
            <charset val="186"/>
          </rPr>
          <t xml:space="preserve">, </t>
        </r>
        <r>
          <rPr>
            <sz val="9"/>
            <color indexed="81"/>
            <rFont val="Tahoma"/>
            <family val="2"/>
            <charset val="186"/>
          </rPr>
          <t xml:space="preserve">3.2 uždavinys 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186"/>
          </rPr>
          <t>KSP 3.1.4.1</t>
        </r>
        <r>
          <rPr>
            <sz val="9"/>
            <color indexed="81"/>
            <rFont val="Tahoma"/>
            <family val="2"/>
            <charset val="186"/>
          </rPr>
          <t xml:space="preserve"> Atnaujinti ir įgyvendinti miesto rinkodaros strategiją atsižvelgiant į stebėsenos rezultatus ir aktualius pokyčius rinkose 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P6. </t>
        </r>
        <r>
          <rPr>
            <sz val="9"/>
            <color indexed="81"/>
            <rFont val="Tahoma"/>
            <family val="2"/>
            <charset val="186"/>
          </rPr>
          <t xml:space="preserve">Klaipėdos miesto ekonominės plėtros strategija ir įgyvendinimo veiksmų planas iki 2030 metų, 1.1.-1.5 uždaviniai
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186"/>
          </rPr>
          <t>P6.</t>
        </r>
        <r>
          <rPr>
            <sz val="9"/>
            <color indexed="81"/>
            <rFont val="Tahoma"/>
            <family val="2"/>
            <charset val="186"/>
          </rPr>
          <t xml:space="preserve"> Klaipėdos miesto ekonominės plėtros strategija ir įgyvendinimo veiksmų planas iki 2030 metų
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P6. </t>
        </r>
        <r>
          <rPr>
            <sz val="9"/>
            <color indexed="81"/>
            <rFont val="Tahoma"/>
            <family val="2"/>
            <charset val="186"/>
          </rPr>
          <t xml:space="preserve">Klaipėdos miesto ekonominės plėtros strategija ir įgyvendinimo veiksmų planas iki 2030 metų, 1.1.-1.5 uždaviniai
</t>
        </r>
      </text>
    </comment>
  </commentList>
</comments>
</file>

<file path=xl/sharedStrings.xml><?xml version="1.0" encoding="utf-8"?>
<sst xmlns="http://schemas.openxmlformats.org/spreadsheetml/2006/main" count="136" uniqueCount="89">
  <si>
    <t>Uždavinio kodas</t>
  </si>
  <si>
    <t>Priemonės kodas</t>
  </si>
  <si>
    <t>Priemonės požymis</t>
  </si>
  <si>
    <t>Asignavimų valdytojo kodas</t>
  </si>
  <si>
    <t>Finansavimo šaltinis</t>
  </si>
  <si>
    <t>01</t>
  </si>
  <si>
    <t>Iš viso:</t>
  </si>
  <si>
    <t>02</t>
  </si>
  <si>
    <t>Iš viso uždaviniui:</t>
  </si>
  <si>
    <t>Iš viso tikslui:</t>
  </si>
  <si>
    <t>Finansavimo šaltiniai</t>
  </si>
  <si>
    <t>Produkto kriterijaus</t>
  </si>
  <si>
    <t>Pavadinimas</t>
  </si>
  <si>
    <t>Finansavimo šaltinių suvestinė</t>
  </si>
  <si>
    <t>SAVIVALDYBĖS  LĖŠOS, IŠ VISO:</t>
  </si>
  <si>
    <t>KITI ŠALTINIAI, IŠ VISO:</t>
  </si>
  <si>
    <t>IŠ VISO:</t>
  </si>
  <si>
    <t xml:space="preserve">Iš viso  veiklos planui: </t>
  </si>
  <si>
    <t xml:space="preserve"> TIKSLŲ, UŽDAVINIŲ, PRIEMONIŲ, PRIEMONIŲ IŠLAIDŲ IR PRODUKTO KRITERIJŲ SUVESTINĖ</t>
  </si>
  <si>
    <r>
      <t xml:space="preserve">Savivaldybės biudžeto lėšos </t>
    </r>
    <r>
      <rPr>
        <b/>
        <sz val="10"/>
        <rFont val="Times New Roman"/>
        <family val="1"/>
        <charset val="186"/>
      </rPr>
      <t>SB</t>
    </r>
  </si>
  <si>
    <r>
      <t xml:space="preserve">Paskolos lėšos </t>
    </r>
    <r>
      <rPr>
        <b/>
        <sz val="10"/>
        <rFont val="Times New Roman"/>
        <family val="1"/>
        <charset val="186"/>
      </rPr>
      <t>SB(P)</t>
    </r>
  </si>
  <si>
    <r>
      <t xml:space="preserve">Europos Sąjungos paramos lėšos </t>
    </r>
    <r>
      <rPr>
        <b/>
        <sz val="10"/>
        <rFont val="Times New Roman"/>
        <family val="1"/>
        <charset val="186"/>
      </rPr>
      <t>ES</t>
    </r>
  </si>
  <si>
    <t>SB</t>
  </si>
  <si>
    <t>Strateginis tikslas 01. Didinti miesto konkurencingumą, kryptingai vystant infrastruktūrą ir sudarant palankias sąlygas verslui</t>
  </si>
  <si>
    <t>Skatinti Klaipėdos miesto gyventojų verslumą</t>
  </si>
  <si>
    <t>Kurti kokybišką ir efektyvią paramos smulkiajam ir vidutiniam verslui sistemą</t>
  </si>
  <si>
    <t>Formuoti verslui ir investicijoms patrauklų miesto įvaizdį</t>
  </si>
  <si>
    <t>5</t>
  </si>
  <si>
    <t>SMULKIOJO IR VIDUTINIO VERSLO PLĖTROS PROGRAMOS (NR. 04)</t>
  </si>
  <si>
    <t>Veiklos plano tikslo kodas</t>
  </si>
  <si>
    <r>
      <t xml:space="preserve">Kitos lėšos </t>
    </r>
    <r>
      <rPr>
        <b/>
        <sz val="10"/>
        <rFont val="Times New Roman"/>
        <family val="1"/>
        <charset val="186"/>
      </rPr>
      <t>Kt</t>
    </r>
  </si>
  <si>
    <r>
      <t>Klaipėdos valstybinio jūrų uosto lėšos</t>
    </r>
    <r>
      <rPr>
        <b/>
        <sz val="10"/>
        <rFont val="Times New Roman"/>
        <family val="1"/>
        <charset val="186"/>
      </rPr>
      <t xml:space="preserve"> KVJUD</t>
    </r>
  </si>
  <si>
    <t>Klaipėdos regiono oro uosto rinkodaros priemonių rėmimas</t>
  </si>
  <si>
    <t>04 Smulkiojo ir vidutinio verslo plėtros programa</t>
  </si>
  <si>
    <t>P3.1.4.1</t>
  </si>
  <si>
    <t>tūkst. Eur</t>
  </si>
  <si>
    <t>2019-ieji metai</t>
  </si>
  <si>
    <t>Organizuota užsienio žurnalistų vizitų į Klaipėdą, vnt.</t>
  </si>
  <si>
    <t>Miesto rinkodaros priemonių vykdymas</t>
  </si>
  <si>
    <t>Investuoti skatinančių priemonių vykdymas</t>
  </si>
  <si>
    <t>Parengtas ir išplatintas leidinys investuotojams, tūkst. egz.</t>
  </si>
  <si>
    <t>Pritraukti į Klaipėdos miestą vietos ir užsienio investicijų</t>
  </si>
  <si>
    <t>2020-ieji metai</t>
  </si>
  <si>
    <t>2020-ųjų metų lėšų projektas</t>
  </si>
  <si>
    <t>1</t>
  </si>
  <si>
    <t>10</t>
  </si>
  <si>
    <t xml:space="preserve">Parengtas paketas, vnt. </t>
  </si>
  <si>
    <t>Investicijų pritraukimo skatinimas</t>
  </si>
  <si>
    <t xml:space="preserve">Smulkiojo ir vidutinio verslo sistemos skatinimas </t>
  </si>
  <si>
    <t>SB(L)</t>
  </si>
  <si>
    <t>Pritraukta skrydžių krypčių į Klaipėdos regiono oro uostą, vnt.</t>
  </si>
  <si>
    <t>Informacinių technologijų srityje dirbančių įmonių pritraukimas į Klaipėdos miestą</t>
  </si>
  <si>
    <t>Organizuota renginių, skirtų verslumui bei investavimo galimybėms skatinti, vnt.</t>
  </si>
  <si>
    <t>2021-ųjų metų lėšų projektas</t>
  </si>
  <si>
    <t>2021-ieji metai</t>
  </si>
  <si>
    <t>2019-ųjų metų asignavimų planas</t>
  </si>
  <si>
    <t>Parengta galimybių studija, vnt.</t>
  </si>
  <si>
    <t>Klaipėdos miesto prekybos ir paslaugų teikimo viešosiose vietose galimybių studijos parengimas</t>
  </si>
  <si>
    <t>P. 3.1.1.1</t>
  </si>
  <si>
    <t>SVV subjektų, kuriems kompensuotos išradimų patentavimo ir dizaino registravimo nacionaliniu mastu išlaidos, skaičius</t>
  </si>
  <si>
    <t xml:space="preserve">Viešųjų paslaugų SVV subjektams teikimas verslo inkubatoriuje </t>
  </si>
  <si>
    <t>Priemonių, gerinančių smulkiojo ir vidutinio verslo (toliau – SVV) sąlygas Klaipėdos mieste, įgyvendinimas</t>
  </si>
  <si>
    <t>Atnaujinama verslo inkubatoriaus interneto svetainė, socialinės medijos, kartai per metus</t>
  </si>
  <si>
    <t>SVV subjektų, kuriems kompensuotos internetinių svetainių sukūrimo ir administravimo išlaidos, skaičius</t>
  </si>
  <si>
    <t>Naujai įsteigtų SVV subjektų, kurioms kompensuotos steigimo išlaidos, skaičius</t>
  </si>
  <si>
    <t>Suorganizuota kvalifikacijos kėlimo renginių (iki 6 val.), vnt.</t>
  </si>
  <si>
    <t>Inkubuojama SVV subjektų, skaičius</t>
  </si>
  <si>
    <t xml:space="preserve">Verslo projektų, reprezentuojančių Klaipėdos miestą, dalinis finansavimas </t>
  </si>
  <si>
    <t>Dalinai finansuotų verslo projektų, reprezentuojančių Klaipėdos miestą, skaičius</t>
  </si>
  <si>
    <t>Miesto ekonominės plėtros galimybių pristatymas</t>
  </si>
  <si>
    <t>Įgyvendintas komunikacijos priemonių paketas, vnt.</t>
  </si>
  <si>
    <t>Sukurta ir viešinama informacinių vienetų respublikinėse ir vietinėse interneto naujienų portaluose, sicialinėse paskyrose, radijo eteryje, kartai per metus</t>
  </si>
  <si>
    <t>Suteikta nemokamų konsultacijų, metodinių paslaugų (iki 1 val.), val.</t>
  </si>
  <si>
    <t>Įsigyta administravimo paslauga, vnt.</t>
  </si>
  <si>
    <t>Nacionalinių ir tarptautinių projektų, gerinančių investicinę aplinką Klaipėdos mieste, bendrasis finansavimas</t>
  </si>
  <si>
    <t>Bendrai finansuota projektų, vnt.</t>
  </si>
  <si>
    <t>Atnaujinama  internetinių svetainių  www.kaipedaid.lt ir www.klaipeda.lt, kartai per metus</t>
  </si>
  <si>
    <t>SVV subjektų, kuriems kompensuota investicinių projektų, verslo planų ar paraiškų finansavimui gauti iš kitų fondų, skaičius</t>
  </si>
  <si>
    <t>SVV subjektų, kuriems kompensuotos veiklos vykdymui reikalingos įrangos, technikos įsigijimo išlaidos, skaičius</t>
  </si>
  <si>
    <t>3</t>
  </si>
  <si>
    <t>Klaipėdos ekonominės plėtros strategijos valdymo užtikrinimas</t>
  </si>
  <si>
    <t>P3.1.4.3, P6</t>
  </si>
  <si>
    <t>P3.3.4.1, P3.3.4.3, P6</t>
  </si>
  <si>
    <t>P6</t>
  </si>
  <si>
    <t>40</t>
  </si>
  <si>
    <t>55</t>
  </si>
  <si>
    <r>
      <t xml:space="preserve">2019–2021 M. KLAIPĖDOS MIESTO SAVIVALDYBĖS </t>
    </r>
    <r>
      <rPr>
        <b/>
        <sz val="11"/>
        <rFont val="Times New Roman"/>
        <family val="1"/>
        <charset val="186"/>
      </rPr>
      <t xml:space="preserve">            </t>
    </r>
  </si>
  <si>
    <t>priedas</t>
  </si>
  <si>
    <t xml:space="preserve">Klaipėdos miesto savivaldybės smulkiojo ir vidutinio verslo plėtros programos (Nr. 04) aprašymo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</si>
</sst>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LT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name val="Arial"/>
      <family val="2"/>
      <charset val="186"/>
    </font>
    <font>
      <i/>
      <sz val="10"/>
      <name val="Times New Roman"/>
      <family val="1"/>
    </font>
    <font>
      <b/>
      <sz val="8"/>
      <name val="Times New Roman"/>
      <family val="1"/>
      <charset val="186"/>
    </font>
    <font>
      <b/>
      <sz val="10"/>
      <name val="Arial"/>
      <family val="2"/>
      <charset val="186"/>
    </font>
    <font>
      <b/>
      <sz val="9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center"/>
    </xf>
  </cellStyleXfs>
  <cellXfs count="35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4" fillId="0" borderId="0" xfId="0" applyFont="1"/>
    <xf numFmtId="0" fontId="1" fillId="0" borderId="0" xfId="0" applyFont="1" applyAlignment="1">
      <alignment vertical="center"/>
    </xf>
    <xf numFmtId="49" fontId="2" fillId="5" borderId="11" xfId="0" applyNumberFormat="1" applyFont="1" applyFill="1" applyBorder="1" applyAlignment="1">
      <alignment horizontal="center" vertical="top"/>
    </xf>
    <xf numFmtId="49" fontId="2" fillId="2" borderId="9" xfId="0" applyNumberFormat="1" applyFont="1" applyFill="1" applyBorder="1" applyAlignment="1">
      <alignment horizontal="center" vertical="top"/>
    </xf>
    <xf numFmtId="49" fontId="2" fillId="8" borderId="47" xfId="0" applyNumberFormat="1" applyFont="1" applyFill="1" applyBorder="1" applyAlignment="1">
      <alignment horizontal="center" vertical="top" wrapText="1"/>
    </xf>
    <xf numFmtId="49" fontId="2" fillId="8" borderId="47" xfId="0" applyNumberFormat="1" applyFont="1" applyFill="1" applyBorder="1" applyAlignment="1">
      <alignment horizontal="center" vertical="top"/>
    </xf>
    <xf numFmtId="49" fontId="2" fillId="8" borderId="11" xfId="0" applyNumberFormat="1" applyFont="1" applyFill="1" applyBorder="1" applyAlignment="1">
      <alignment horizontal="center" vertical="top"/>
    </xf>
    <xf numFmtId="49" fontId="2" fillId="8" borderId="26" xfId="0" applyNumberFormat="1" applyFont="1" applyFill="1" applyBorder="1" applyAlignment="1">
      <alignment horizontal="center" vertical="top"/>
    </xf>
    <xf numFmtId="49" fontId="2" fillId="8" borderId="11" xfId="0" applyNumberFormat="1" applyFont="1" applyFill="1" applyBorder="1" applyAlignment="1">
      <alignment horizontal="center" vertical="top" wrapText="1"/>
    </xf>
    <xf numFmtId="3" fontId="1" fillId="4" borderId="0" xfId="0" applyNumberFormat="1" applyFont="1" applyFill="1" applyAlignment="1">
      <alignment vertical="top"/>
    </xf>
    <xf numFmtId="0" fontId="1" fillId="4" borderId="0" xfId="0" applyFont="1" applyFill="1" applyBorder="1" applyAlignment="1">
      <alignment vertical="top"/>
    </xf>
    <xf numFmtId="0" fontId="7" fillId="0" borderId="48" xfId="0" applyFont="1" applyFill="1" applyBorder="1" applyAlignment="1">
      <alignment horizontal="center" vertical="top"/>
    </xf>
    <xf numFmtId="0" fontId="1" fillId="4" borderId="46" xfId="0" applyFont="1" applyFill="1" applyBorder="1" applyAlignment="1">
      <alignment horizontal="center" vertical="top"/>
    </xf>
    <xf numFmtId="164" fontId="1" fillId="4" borderId="32" xfId="0" applyNumberFormat="1" applyFont="1" applyFill="1" applyBorder="1" applyAlignment="1">
      <alignment horizontal="center" vertical="top"/>
    </xf>
    <xf numFmtId="164" fontId="1" fillId="4" borderId="22" xfId="0" applyNumberFormat="1" applyFont="1" applyFill="1" applyBorder="1" applyAlignment="1">
      <alignment horizontal="center" vertical="top"/>
    </xf>
    <xf numFmtId="164" fontId="2" fillId="2" borderId="25" xfId="0" applyNumberFormat="1" applyFont="1" applyFill="1" applyBorder="1" applyAlignment="1">
      <alignment horizontal="center" vertical="top"/>
    </xf>
    <xf numFmtId="164" fontId="2" fillId="8" borderId="25" xfId="0" applyNumberFormat="1" applyFont="1" applyFill="1" applyBorder="1" applyAlignment="1">
      <alignment horizontal="center" vertical="top"/>
    </xf>
    <xf numFmtId="164" fontId="2" fillId="5" borderId="25" xfId="0" applyNumberFormat="1" applyFont="1" applyFill="1" applyBorder="1" applyAlignment="1">
      <alignment horizontal="center" vertical="top"/>
    </xf>
    <xf numFmtId="0" fontId="1" fillId="4" borderId="22" xfId="0" applyFont="1" applyFill="1" applyBorder="1" applyAlignment="1">
      <alignment horizontal="center" vertical="top" wrapText="1"/>
    </xf>
    <xf numFmtId="0" fontId="1" fillId="4" borderId="32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/>
    </xf>
    <xf numFmtId="0" fontId="1" fillId="4" borderId="32" xfId="0" applyFont="1" applyFill="1" applyBorder="1" applyAlignment="1">
      <alignment horizontal="center" vertical="top"/>
    </xf>
    <xf numFmtId="164" fontId="1" fillId="0" borderId="0" xfId="0" applyNumberFormat="1" applyFont="1" applyAlignment="1">
      <alignment vertical="top"/>
    </xf>
    <xf numFmtId="0" fontId="5" fillId="5" borderId="37" xfId="0" applyFont="1" applyFill="1" applyBorder="1" applyAlignment="1">
      <alignment horizontal="left" vertical="top" wrapText="1"/>
    </xf>
    <xf numFmtId="0" fontId="2" fillId="8" borderId="37" xfId="0" applyFont="1" applyFill="1" applyBorder="1" applyAlignment="1">
      <alignment horizontal="left" vertical="top"/>
    </xf>
    <xf numFmtId="0" fontId="2" fillId="2" borderId="37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1" fillId="8" borderId="16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/>
    </xf>
    <xf numFmtId="0" fontId="2" fillId="8" borderId="16" xfId="0" applyFont="1" applyFill="1" applyBorder="1" applyAlignment="1">
      <alignment horizontal="left" vertical="top"/>
    </xf>
    <xf numFmtId="164" fontId="1" fillId="4" borderId="0" xfId="0" applyNumberFormat="1" applyFont="1" applyFill="1" applyBorder="1" applyAlignment="1">
      <alignment horizontal="center" vertical="top"/>
    </xf>
    <xf numFmtId="164" fontId="2" fillId="2" borderId="5" xfId="0" applyNumberFormat="1" applyFont="1" applyFill="1" applyBorder="1" applyAlignment="1">
      <alignment horizontal="center" vertical="top"/>
    </xf>
    <xf numFmtId="164" fontId="2" fillId="8" borderId="5" xfId="0" applyNumberFormat="1" applyFont="1" applyFill="1" applyBorder="1" applyAlignment="1">
      <alignment horizontal="center" vertical="top"/>
    </xf>
    <xf numFmtId="164" fontId="1" fillId="4" borderId="43" xfId="0" applyNumberFormat="1" applyFont="1" applyFill="1" applyBorder="1" applyAlignment="1">
      <alignment horizontal="center" vertical="top"/>
    </xf>
    <xf numFmtId="164" fontId="1" fillId="4" borderId="46" xfId="0" applyNumberFormat="1" applyFont="1" applyFill="1" applyBorder="1" applyAlignment="1">
      <alignment horizontal="center" vertical="top"/>
    </xf>
    <xf numFmtId="0" fontId="1" fillId="0" borderId="55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49" fontId="5" fillId="6" borderId="27" xfId="0" applyNumberFormat="1" applyFont="1" applyFill="1" applyBorder="1" applyAlignment="1">
      <alignment horizontal="left" vertical="top" wrapText="1"/>
    </xf>
    <xf numFmtId="49" fontId="5" fillId="6" borderId="54" xfId="0" applyNumberFormat="1" applyFont="1" applyFill="1" applyBorder="1" applyAlignment="1">
      <alignment horizontal="left" vertical="top" wrapText="1"/>
    </xf>
    <xf numFmtId="164" fontId="2" fillId="7" borderId="33" xfId="0" applyNumberFormat="1" applyFont="1" applyFill="1" applyBorder="1" applyAlignment="1">
      <alignment horizontal="center" vertical="top"/>
    </xf>
    <xf numFmtId="0" fontId="13" fillId="0" borderId="0" xfId="0" applyFont="1"/>
    <xf numFmtId="0" fontId="1" fillId="0" borderId="0" xfId="0" applyFont="1" applyBorder="1" applyAlignment="1">
      <alignment horizontal="right" vertical="top"/>
    </xf>
    <xf numFmtId="0" fontId="6" fillId="0" borderId="44" xfId="0" applyFont="1" applyFill="1" applyBorder="1" applyAlignment="1">
      <alignment horizontal="center" vertical="top"/>
    </xf>
    <xf numFmtId="0" fontId="6" fillId="0" borderId="51" xfId="0" applyFont="1" applyFill="1" applyBorder="1" applyAlignment="1">
      <alignment horizontal="center" vertical="top"/>
    </xf>
    <xf numFmtId="0" fontId="7" fillId="3" borderId="51" xfId="0" applyFont="1" applyFill="1" applyBorder="1" applyAlignment="1">
      <alignment horizontal="center" vertical="top"/>
    </xf>
    <xf numFmtId="0" fontId="7" fillId="10" borderId="34" xfId="0" applyFont="1" applyFill="1" applyBorder="1" applyAlignment="1">
      <alignment horizontal="left" vertical="top" wrapText="1"/>
    </xf>
    <xf numFmtId="0" fontId="7" fillId="3" borderId="59" xfId="0" applyFont="1" applyFill="1" applyBorder="1" applyAlignment="1">
      <alignment horizontal="left" vertical="top" wrapText="1"/>
    </xf>
    <xf numFmtId="164" fontId="2" fillId="5" borderId="21" xfId="0" applyNumberFormat="1" applyFont="1" applyFill="1" applyBorder="1" applyAlignment="1">
      <alignment horizontal="center" vertical="top"/>
    </xf>
    <xf numFmtId="164" fontId="1" fillId="0" borderId="32" xfId="0" applyNumberFormat="1" applyFont="1" applyFill="1" applyBorder="1" applyAlignment="1">
      <alignment horizontal="center" vertical="top"/>
    </xf>
    <xf numFmtId="164" fontId="2" fillId="5" borderId="32" xfId="0" applyNumberFormat="1" applyFont="1" applyFill="1" applyBorder="1" applyAlignment="1">
      <alignment horizontal="center" vertical="top"/>
    </xf>
    <xf numFmtId="164" fontId="2" fillId="9" borderId="33" xfId="0" applyNumberFormat="1" applyFont="1" applyFill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2" fillId="4" borderId="0" xfId="0" applyNumberFormat="1" applyFont="1" applyFill="1" applyBorder="1" applyAlignment="1">
      <alignment horizontal="center" vertical="top"/>
    </xf>
    <xf numFmtId="49" fontId="2" fillId="4" borderId="29" xfId="0" applyNumberFormat="1" applyFont="1" applyFill="1" applyBorder="1" applyAlignment="1">
      <alignment horizontal="center" vertical="top" wrapText="1"/>
    </xf>
    <xf numFmtId="0" fontId="2" fillId="7" borderId="34" xfId="0" applyFont="1" applyFill="1" applyBorder="1" applyAlignment="1">
      <alignment horizontal="center" vertical="top"/>
    </xf>
    <xf numFmtId="164" fontId="1" fillId="4" borderId="46" xfId="0" applyNumberFormat="1" applyFont="1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4" fillId="10" borderId="8" xfId="0" applyFont="1" applyFill="1" applyBorder="1" applyAlignment="1">
      <alignment horizontal="center" vertical="top"/>
    </xf>
    <xf numFmtId="49" fontId="1" fillId="4" borderId="61" xfId="0" applyNumberFormat="1" applyFont="1" applyFill="1" applyBorder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4" fillId="10" borderId="19" xfId="0" applyFont="1" applyFill="1" applyBorder="1" applyAlignment="1">
      <alignment horizontal="center" vertical="top"/>
    </xf>
    <xf numFmtId="0" fontId="1" fillId="4" borderId="65" xfId="0" applyFont="1" applyFill="1" applyBorder="1" applyAlignment="1">
      <alignment horizontal="center" vertical="top"/>
    </xf>
    <xf numFmtId="164" fontId="1" fillId="4" borderId="65" xfId="0" applyNumberFormat="1" applyFont="1" applyFill="1" applyBorder="1" applyAlignment="1">
      <alignment horizontal="center" vertical="top"/>
    </xf>
    <xf numFmtId="164" fontId="1" fillId="4" borderId="63" xfId="0" applyNumberFormat="1" applyFont="1" applyFill="1" applyBorder="1" applyAlignment="1">
      <alignment horizontal="center" vertical="top"/>
    </xf>
    <xf numFmtId="0" fontId="7" fillId="3" borderId="51" xfId="0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1" fontId="7" fillId="4" borderId="60" xfId="0" applyNumberFormat="1" applyFont="1" applyFill="1" applyBorder="1" applyAlignment="1">
      <alignment horizontal="center" vertical="top"/>
    </xf>
    <xf numFmtId="1" fontId="7" fillId="4" borderId="61" xfId="0" applyNumberFormat="1" applyFont="1" applyFill="1" applyBorder="1" applyAlignment="1">
      <alignment horizontal="center" vertical="top"/>
    </xf>
    <xf numFmtId="49" fontId="7" fillId="3" borderId="62" xfId="0" applyNumberFormat="1" applyFont="1" applyFill="1" applyBorder="1" applyAlignment="1">
      <alignment horizontal="center" vertical="top"/>
    </xf>
    <xf numFmtId="49" fontId="7" fillId="3" borderId="61" xfId="0" applyNumberFormat="1" applyFont="1" applyFill="1" applyBorder="1" applyAlignment="1">
      <alignment horizontal="center" vertical="top"/>
    </xf>
    <xf numFmtId="0" fontId="7" fillId="0" borderId="49" xfId="0" applyFont="1" applyFill="1" applyBorder="1" applyAlignment="1">
      <alignment horizontal="left" vertical="top" wrapText="1"/>
    </xf>
    <xf numFmtId="0" fontId="1" fillId="0" borderId="53" xfId="0" applyFont="1" applyBorder="1" applyAlignment="1">
      <alignment vertical="top"/>
    </xf>
    <xf numFmtId="49" fontId="1" fillId="4" borderId="60" xfId="0" applyNumberFormat="1" applyFont="1" applyFill="1" applyBorder="1" applyAlignment="1">
      <alignment horizontal="center" vertical="top"/>
    </xf>
    <xf numFmtId="49" fontId="2" fillId="4" borderId="20" xfId="0" applyNumberFormat="1" applyFont="1" applyFill="1" applyBorder="1" applyAlignment="1">
      <alignment horizontal="center" vertical="top"/>
    </xf>
    <xf numFmtId="0" fontId="7" fillId="3" borderId="49" xfId="0" applyFont="1" applyFill="1" applyBorder="1" applyAlignment="1">
      <alignment horizontal="left" vertical="top" wrapText="1"/>
    </xf>
    <xf numFmtId="0" fontId="6" fillId="4" borderId="51" xfId="0" applyFont="1" applyFill="1" applyBorder="1" applyAlignment="1">
      <alignment horizontal="center" vertical="top"/>
    </xf>
    <xf numFmtId="0" fontId="6" fillId="4" borderId="44" xfId="0" applyFont="1" applyFill="1" applyBorder="1" applyAlignment="1">
      <alignment horizontal="center" vertical="top"/>
    </xf>
    <xf numFmtId="49" fontId="2" fillId="8" borderId="34" xfId="0" applyNumberFormat="1" applyFont="1" applyFill="1" applyBorder="1" applyAlignment="1">
      <alignment horizontal="center" vertical="top"/>
    </xf>
    <xf numFmtId="49" fontId="2" fillId="10" borderId="4" xfId="0" applyNumberFormat="1" applyFont="1" applyFill="1" applyBorder="1" applyAlignment="1">
      <alignment horizontal="center" vertical="top"/>
    </xf>
    <xf numFmtId="49" fontId="2" fillId="8" borderId="18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0" fontId="13" fillId="4" borderId="0" xfId="0" applyFont="1" applyFill="1"/>
    <xf numFmtId="0" fontId="10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49" fontId="2" fillId="4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vertical="top"/>
    </xf>
    <xf numFmtId="0" fontId="4" fillId="0" borderId="4" xfId="0" applyFont="1" applyFill="1" applyBorder="1" applyAlignment="1">
      <alignment horizontal="left" vertical="top" wrapText="1"/>
    </xf>
    <xf numFmtId="0" fontId="0" fillId="0" borderId="18" xfId="0" applyFill="1" applyBorder="1" applyAlignment="1"/>
    <xf numFmtId="0" fontId="0" fillId="0" borderId="4" xfId="0" applyFill="1" applyBorder="1" applyAlignment="1"/>
    <xf numFmtId="0" fontId="4" fillId="0" borderId="15" xfId="0" applyFont="1" applyFill="1" applyBorder="1" applyAlignment="1"/>
    <xf numFmtId="0" fontId="1" fillId="4" borderId="4" xfId="0" applyFont="1" applyFill="1" applyBorder="1" applyAlignment="1">
      <alignment horizontal="center" vertical="center" textRotation="90" wrapText="1"/>
    </xf>
    <xf numFmtId="49" fontId="1" fillId="4" borderId="15" xfId="0" applyNumberFormat="1" applyFont="1" applyFill="1" applyBorder="1" applyAlignment="1">
      <alignment horizontal="center" vertical="top"/>
    </xf>
    <xf numFmtId="0" fontId="1" fillId="4" borderId="4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2" fillId="4" borderId="51" xfId="0" applyFont="1" applyFill="1" applyBorder="1" applyAlignment="1">
      <alignment horizontal="left" vertical="top" wrapText="1"/>
    </xf>
    <xf numFmtId="0" fontId="1" fillId="0" borderId="46" xfId="0" applyFont="1" applyFill="1" applyBorder="1" applyAlignment="1">
      <alignment horizontal="center" vertical="top" wrapText="1"/>
    </xf>
    <xf numFmtId="164" fontId="1" fillId="7" borderId="36" xfId="0" applyNumberFormat="1" applyFont="1" applyFill="1" applyBorder="1" applyAlignment="1">
      <alignment horizontal="center" vertical="top" wrapText="1"/>
    </xf>
    <xf numFmtId="0" fontId="7" fillId="0" borderId="66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top" wrapText="1"/>
    </xf>
    <xf numFmtId="164" fontId="1" fillId="4" borderId="45" xfId="0" applyNumberFormat="1" applyFont="1" applyFill="1" applyBorder="1" applyAlignment="1">
      <alignment horizontal="center" vertical="top"/>
    </xf>
    <xf numFmtId="164" fontId="1" fillId="4" borderId="31" xfId="0" applyNumberFormat="1" applyFont="1" applyFill="1" applyBorder="1" applyAlignment="1">
      <alignment horizontal="center" vertical="top"/>
    </xf>
    <xf numFmtId="0" fontId="1" fillId="4" borderId="63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top"/>
    </xf>
    <xf numFmtId="1" fontId="7" fillId="3" borderId="68" xfId="0" applyNumberFormat="1" applyFont="1" applyFill="1" applyBorder="1" applyAlignment="1">
      <alignment horizontal="center" vertical="top"/>
    </xf>
    <xf numFmtId="1" fontId="7" fillId="3" borderId="64" xfId="0" applyNumberFormat="1" applyFont="1" applyFill="1" applyBorder="1" applyAlignment="1">
      <alignment horizontal="center" vertical="top"/>
    </xf>
    <xf numFmtId="0" fontId="1" fillId="4" borderId="43" xfId="0" applyFont="1" applyFill="1" applyBorder="1" applyAlignment="1">
      <alignment horizontal="center" vertical="top"/>
    </xf>
    <xf numFmtId="164" fontId="1" fillId="0" borderId="40" xfId="0" applyNumberFormat="1" applyFont="1" applyBorder="1" applyAlignment="1">
      <alignment horizontal="center" vertical="top" wrapText="1"/>
    </xf>
    <xf numFmtId="164" fontId="1" fillId="7" borderId="40" xfId="0" applyNumberFormat="1" applyFont="1" applyFill="1" applyBorder="1" applyAlignment="1">
      <alignment horizontal="center" vertical="top" wrapText="1"/>
    </xf>
    <xf numFmtId="0" fontId="7" fillId="0" borderId="42" xfId="0" applyFont="1" applyFill="1" applyBorder="1" applyAlignment="1">
      <alignment horizontal="center" vertical="top"/>
    </xf>
    <xf numFmtId="0" fontId="7" fillId="3" borderId="67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7" fillId="3" borderId="30" xfId="0" applyFont="1" applyFill="1" applyBorder="1" applyAlignment="1">
      <alignment horizontal="center" vertical="top"/>
    </xf>
    <xf numFmtId="1" fontId="7" fillId="4" borderId="62" xfId="0" applyNumberFormat="1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7" fillId="3" borderId="24" xfId="0" applyFont="1" applyFill="1" applyBorder="1" applyAlignment="1">
      <alignment horizontal="center" vertical="top"/>
    </xf>
    <xf numFmtId="0" fontId="7" fillId="3" borderId="50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2" fillId="0" borderId="42" xfId="0" applyFont="1" applyFill="1" applyBorder="1" applyAlignment="1">
      <alignment horizontal="left" vertical="top" wrapText="1"/>
    </xf>
    <xf numFmtId="49" fontId="2" fillId="0" borderId="48" xfId="0" applyNumberFormat="1" applyFont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2" fillId="3" borderId="24" xfId="0" applyFont="1" applyFill="1" applyBorder="1" applyAlignment="1">
      <alignment horizontal="center" vertical="top"/>
    </xf>
    <xf numFmtId="0" fontId="12" fillId="3" borderId="58" xfId="0" applyFont="1" applyFill="1" applyBorder="1" applyAlignment="1">
      <alignment horizontal="center" vertical="top"/>
    </xf>
    <xf numFmtId="49" fontId="1" fillId="4" borderId="24" xfId="0" applyNumberFormat="1" applyFont="1" applyFill="1" applyBorder="1" applyAlignment="1">
      <alignment horizontal="center" vertical="top"/>
    </xf>
    <xf numFmtId="0" fontId="1" fillId="4" borderId="23" xfId="0" applyFont="1" applyFill="1" applyBorder="1" applyAlignment="1">
      <alignment vertical="top" wrapText="1"/>
    </xf>
    <xf numFmtId="0" fontId="12" fillId="3" borderId="56" xfId="0" applyFont="1" applyFill="1" applyBorder="1" applyAlignment="1">
      <alignment horizontal="center" vertical="top"/>
    </xf>
    <xf numFmtId="164" fontId="1" fillId="0" borderId="30" xfId="0" applyNumberFormat="1" applyFont="1" applyBorder="1" applyAlignment="1">
      <alignment horizontal="center" vertical="top"/>
    </xf>
    <xf numFmtId="164" fontId="1" fillId="0" borderId="32" xfId="0" applyNumberFormat="1" applyFont="1" applyBorder="1" applyAlignment="1">
      <alignment horizontal="center" vertical="top"/>
    </xf>
    <xf numFmtId="1" fontId="1" fillId="0" borderId="60" xfId="0" applyNumberFormat="1" applyFont="1" applyFill="1" applyBorder="1" applyAlignment="1">
      <alignment horizontal="center" vertical="top"/>
    </xf>
    <xf numFmtId="0" fontId="1" fillId="0" borderId="58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top"/>
    </xf>
    <xf numFmtId="0" fontId="1" fillId="0" borderId="59" xfId="0" applyFont="1" applyFill="1" applyBorder="1" applyAlignment="1">
      <alignment horizontal="left" vertical="center" wrapText="1"/>
    </xf>
    <xf numFmtId="1" fontId="1" fillId="0" borderId="51" xfId="0" applyNumberFormat="1" applyFont="1" applyFill="1" applyBorder="1" applyAlignment="1">
      <alignment horizontal="center" vertical="top"/>
    </xf>
    <xf numFmtId="49" fontId="1" fillId="0" borderId="60" xfId="0" applyNumberFormat="1" applyFont="1" applyFill="1" applyBorder="1" applyAlignment="1">
      <alignment horizontal="center" vertical="top" wrapText="1"/>
    </xf>
    <xf numFmtId="49" fontId="1" fillId="4" borderId="58" xfId="0" applyNumberFormat="1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73" xfId="0" applyFont="1" applyFill="1" applyBorder="1" applyAlignment="1">
      <alignment horizontal="left" vertical="top" wrapText="1"/>
    </xf>
    <xf numFmtId="0" fontId="7" fillId="0" borderId="72" xfId="0" applyFont="1" applyBorder="1" applyAlignment="1">
      <alignment horizontal="left" vertical="top" wrapText="1"/>
    </xf>
    <xf numFmtId="0" fontId="18" fillId="3" borderId="67" xfId="0" applyFont="1" applyFill="1" applyBorder="1" applyAlignment="1">
      <alignment horizontal="center" vertical="top"/>
    </xf>
    <xf numFmtId="49" fontId="1" fillId="4" borderId="62" xfId="0" applyNumberFormat="1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1" fontId="1" fillId="0" borderId="61" xfId="0" applyNumberFormat="1" applyFont="1" applyFill="1" applyBorder="1" applyAlignment="1">
      <alignment horizontal="center" vertical="top"/>
    </xf>
    <xf numFmtId="1" fontId="1" fillId="0" borderId="50" xfId="0" applyNumberFormat="1" applyFont="1" applyFill="1" applyBorder="1" applyAlignment="1">
      <alignment horizontal="center" vertical="top"/>
    </xf>
    <xf numFmtId="49" fontId="1" fillId="0" borderId="75" xfId="0" applyNumberFormat="1" applyFont="1" applyFill="1" applyBorder="1" applyAlignment="1">
      <alignment horizontal="center" vertical="top" wrapText="1"/>
    </xf>
    <xf numFmtId="49" fontId="1" fillId="0" borderId="35" xfId="0" applyNumberFormat="1" applyFont="1" applyFill="1" applyBorder="1" applyAlignment="1">
      <alignment horizontal="center" vertical="top" wrapText="1"/>
    </xf>
    <xf numFmtId="0" fontId="6" fillId="0" borderId="50" xfId="0" applyFont="1" applyFill="1" applyBorder="1" applyAlignment="1">
      <alignment horizontal="center" vertical="top"/>
    </xf>
    <xf numFmtId="0" fontId="7" fillId="4" borderId="71" xfId="0" applyFont="1" applyFill="1" applyBorder="1" applyAlignment="1">
      <alignment horizontal="left" vertical="top" wrapText="1"/>
    </xf>
    <xf numFmtId="0" fontId="6" fillId="4" borderId="58" xfId="0" applyFont="1" applyFill="1" applyBorder="1" applyAlignment="1">
      <alignment horizontal="center" vertical="top"/>
    </xf>
    <xf numFmtId="0" fontId="6" fillId="4" borderId="57" xfId="0" applyFont="1" applyFill="1" applyBorder="1" applyAlignment="1">
      <alignment horizontal="center" vertical="top"/>
    </xf>
    <xf numFmtId="0" fontId="6" fillId="4" borderId="69" xfId="0" applyFont="1" applyFill="1" applyBorder="1" applyAlignment="1">
      <alignment horizontal="center" vertical="top"/>
    </xf>
    <xf numFmtId="0" fontId="6" fillId="4" borderId="74" xfId="0" applyFont="1" applyFill="1" applyBorder="1" applyAlignment="1">
      <alignment horizontal="center" vertical="top"/>
    </xf>
    <xf numFmtId="0" fontId="1" fillId="4" borderId="45" xfId="0" applyFont="1" applyFill="1" applyBorder="1" applyAlignment="1">
      <alignment horizontal="center" vertical="center"/>
    </xf>
    <xf numFmtId="164" fontId="1" fillId="4" borderId="31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49" fontId="2" fillId="4" borderId="50" xfId="0" applyNumberFormat="1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center" textRotation="90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51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textRotation="90" wrapText="1"/>
    </xf>
    <xf numFmtId="0" fontId="19" fillId="4" borderId="58" xfId="0" applyFont="1" applyFill="1" applyBorder="1" applyAlignment="1">
      <alignment horizontal="center" vertical="top" wrapText="1"/>
    </xf>
    <xf numFmtId="0" fontId="1" fillId="3" borderId="49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center" vertical="top"/>
    </xf>
    <xf numFmtId="0" fontId="1" fillId="4" borderId="56" xfId="0" applyFont="1" applyFill="1" applyBorder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top" wrapText="1"/>
    </xf>
    <xf numFmtId="49" fontId="1" fillId="4" borderId="14" xfId="0" applyNumberFormat="1" applyFont="1" applyFill="1" applyBorder="1" applyAlignment="1">
      <alignment horizontal="center" vertical="top"/>
    </xf>
    <xf numFmtId="49" fontId="2" fillId="8" borderId="46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4" borderId="3" xfId="0" applyNumberFormat="1" applyFont="1" applyFill="1" applyBorder="1" applyAlignment="1">
      <alignment horizontal="center" vertical="top"/>
    </xf>
    <xf numFmtId="0" fontId="2" fillId="8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5" fillId="5" borderId="41" xfId="0" applyFont="1" applyFill="1" applyBorder="1" applyAlignment="1">
      <alignment horizontal="left" vertical="top" wrapText="1"/>
    </xf>
    <xf numFmtId="0" fontId="2" fillId="8" borderId="41" xfId="0" applyFont="1" applyFill="1" applyBorder="1" applyAlignment="1">
      <alignment horizontal="left" vertical="top"/>
    </xf>
    <xf numFmtId="0" fontId="2" fillId="2" borderId="41" xfId="0" applyFont="1" applyFill="1" applyBorder="1" applyAlignment="1">
      <alignment horizontal="left" vertical="top" wrapText="1"/>
    </xf>
    <xf numFmtId="49" fontId="2" fillId="8" borderId="13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top"/>
    </xf>
    <xf numFmtId="49" fontId="2" fillId="4" borderId="12" xfId="0" applyNumberFormat="1" applyFont="1" applyFill="1" applyBorder="1" applyAlignment="1">
      <alignment horizontal="center" vertical="top"/>
    </xf>
    <xf numFmtId="0" fontId="1" fillId="8" borderId="26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horizontal="center" vertical="top"/>
    </xf>
    <xf numFmtId="0" fontId="14" fillId="0" borderId="58" xfId="0" applyFont="1" applyFill="1" applyBorder="1" applyAlignment="1">
      <alignment horizontal="center" vertical="center" textRotation="90" wrapText="1"/>
    </xf>
    <xf numFmtId="49" fontId="14" fillId="4" borderId="14" xfId="0" applyNumberFormat="1" applyFont="1" applyFill="1" applyBorder="1" applyAlignment="1">
      <alignment horizontal="center" vertical="top"/>
    </xf>
    <xf numFmtId="0" fontId="12" fillId="0" borderId="0" xfId="0" applyNumberFormat="1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52" xfId="0" applyFont="1" applyFill="1" applyBorder="1" applyAlignment="1">
      <alignment horizontal="left" vertical="center" wrapText="1"/>
    </xf>
    <xf numFmtId="0" fontId="1" fillId="4" borderId="73" xfId="0" applyFont="1" applyFill="1" applyBorder="1" applyAlignment="1">
      <alignment horizontal="left" vertical="top" wrapText="1"/>
    </xf>
    <xf numFmtId="0" fontId="1" fillId="0" borderId="65" xfId="0" applyFont="1" applyFill="1" applyBorder="1" applyAlignment="1">
      <alignment horizontal="left" vertical="top" wrapText="1"/>
    </xf>
    <xf numFmtId="1" fontId="1" fillId="0" borderId="70" xfId="0" applyNumberFormat="1" applyFont="1" applyFill="1" applyBorder="1" applyAlignment="1">
      <alignment horizontal="center" vertical="top"/>
    </xf>
    <xf numFmtId="3" fontId="1" fillId="4" borderId="0" xfId="0" applyNumberFormat="1" applyFont="1" applyFill="1" applyAlignment="1">
      <alignment horizontal="left" vertical="top" wrapText="1"/>
    </xf>
    <xf numFmtId="0" fontId="1" fillId="4" borderId="27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 vertical="top"/>
    </xf>
    <xf numFmtId="0" fontId="6" fillId="4" borderId="54" xfId="0" applyFont="1" applyFill="1" applyBorder="1" applyAlignment="1">
      <alignment horizontal="center" vertical="top"/>
    </xf>
    <xf numFmtId="0" fontId="1" fillId="4" borderId="43" xfId="0" applyFont="1" applyFill="1" applyBorder="1" applyAlignment="1">
      <alignment horizontal="center" vertical="top" wrapText="1"/>
    </xf>
    <xf numFmtId="0" fontId="1" fillId="4" borderId="30" xfId="0" applyFont="1" applyFill="1" applyBorder="1" applyAlignment="1">
      <alignment vertical="top" wrapText="1"/>
    </xf>
    <xf numFmtId="0" fontId="1" fillId="4" borderId="77" xfId="0" applyFont="1" applyFill="1" applyBorder="1" applyAlignment="1">
      <alignment horizontal="left" vertical="top" wrapText="1"/>
    </xf>
    <xf numFmtId="0" fontId="1" fillId="4" borderId="5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/>
    </xf>
    <xf numFmtId="0" fontId="1" fillId="0" borderId="58" xfId="0" applyFont="1" applyFill="1" applyBorder="1" applyAlignment="1">
      <alignment horizontal="center" vertical="center" textRotation="90" wrapText="1"/>
    </xf>
    <xf numFmtId="49" fontId="2" fillId="8" borderId="46" xfId="0" applyNumberFormat="1" applyFont="1" applyFill="1" applyBorder="1" applyAlignment="1">
      <alignment horizontal="center" vertical="top"/>
    </xf>
    <xf numFmtId="49" fontId="2" fillId="10" borderId="3" xfId="0" applyNumberFormat="1" applyFont="1" applyFill="1" applyBorder="1" applyAlignment="1">
      <alignment horizontal="center" vertical="top"/>
    </xf>
    <xf numFmtId="49" fontId="2" fillId="4" borderId="3" xfId="0" applyNumberFormat="1" applyFont="1" applyFill="1" applyBorder="1" applyAlignment="1">
      <alignment horizontal="center" vertical="top"/>
    </xf>
    <xf numFmtId="0" fontId="1" fillId="4" borderId="56" xfId="0" applyFont="1" applyFill="1" applyBorder="1" applyAlignment="1">
      <alignment vertical="top" wrapText="1"/>
    </xf>
    <xf numFmtId="49" fontId="1" fillId="0" borderId="14" xfId="0" applyNumberFormat="1" applyFont="1" applyBorder="1" applyAlignment="1">
      <alignment horizontal="center" vertical="top"/>
    </xf>
    <xf numFmtId="3" fontId="1" fillId="0" borderId="0" xfId="0" applyNumberFormat="1" applyFont="1" applyFill="1" applyAlignment="1">
      <alignment vertical="top"/>
    </xf>
    <xf numFmtId="0" fontId="13" fillId="0" borderId="0" xfId="0" applyFont="1" applyFill="1"/>
    <xf numFmtId="0" fontId="4" fillId="0" borderId="0" xfId="0" applyFont="1" applyFill="1"/>
    <xf numFmtId="0" fontId="21" fillId="0" borderId="9" xfId="0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left" vertical="top" wrapText="1"/>
    </xf>
    <xf numFmtId="0" fontId="1" fillId="0" borderId="58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49" fontId="2" fillId="8" borderId="13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4" borderId="3" xfId="0" applyNumberFormat="1" applyFont="1" applyFill="1" applyBorder="1" applyAlignment="1">
      <alignment horizontal="center" vertical="top"/>
    </xf>
    <xf numFmtId="0" fontId="1" fillId="4" borderId="20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2" fillId="0" borderId="3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9" fontId="5" fillId="6" borderId="38" xfId="0" applyNumberFormat="1" applyFont="1" applyFill="1" applyBorder="1" applyAlignment="1">
      <alignment horizontal="left" vertical="top" wrapText="1"/>
    </xf>
    <xf numFmtId="49" fontId="5" fillId="6" borderId="6" xfId="0" applyNumberFormat="1" applyFont="1" applyFill="1" applyBorder="1" applyAlignment="1">
      <alignment horizontal="left" vertical="top" wrapText="1"/>
    </xf>
    <xf numFmtId="0" fontId="5" fillId="5" borderId="40" xfId="0" applyFont="1" applyFill="1" applyBorder="1" applyAlignment="1">
      <alignment horizontal="left" vertical="top" wrapText="1"/>
    </xf>
    <xf numFmtId="0" fontId="5" fillId="5" borderId="41" xfId="0" applyFont="1" applyFill="1" applyBorder="1" applyAlignment="1">
      <alignment horizontal="left" vertical="top" wrapText="1"/>
    </xf>
    <xf numFmtId="0" fontId="2" fillId="8" borderId="42" xfId="0" applyFont="1" applyFill="1" applyBorder="1" applyAlignment="1">
      <alignment horizontal="left" vertical="top"/>
    </xf>
    <xf numFmtId="0" fontId="2" fillId="8" borderId="41" xfId="0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49" fontId="1" fillId="4" borderId="14" xfId="0" applyNumberFormat="1" applyFont="1" applyFill="1" applyBorder="1" applyAlignment="1">
      <alignment horizontal="center" vertical="top"/>
    </xf>
    <xf numFmtId="0" fontId="1" fillId="4" borderId="56" xfId="0" applyFont="1" applyFill="1" applyBorder="1" applyAlignment="1">
      <alignment vertical="top" wrapText="1"/>
    </xf>
    <xf numFmtId="0" fontId="1" fillId="0" borderId="43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41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49" fontId="2" fillId="2" borderId="29" xfId="0" applyNumberFormat="1" applyFont="1" applyFill="1" applyBorder="1" applyAlignment="1">
      <alignment horizontal="right" vertical="top"/>
    </xf>
    <xf numFmtId="49" fontId="2" fillId="2" borderId="8" xfId="0" applyNumberFormat="1" applyFont="1" applyFill="1" applyBorder="1" applyAlignment="1">
      <alignment horizontal="right" vertical="top"/>
    </xf>
    <xf numFmtId="49" fontId="2" fillId="8" borderId="7" xfId="0" applyNumberFormat="1" applyFont="1" applyFill="1" applyBorder="1" applyAlignment="1">
      <alignment horizontal="right" vertical="top"/>
    </xf>
    <xf numFmtId="49" fontId="2" fillId="8" borderId="5" xfId="0" applyNumberFormat="1" applyFont="1" applyFill="1" applyBorder="1" applyAlignment="1">
      <alignment horizontal="right" vertical="top"/>
    </xf>
    <xf numFmtId="49" fontId="2" fillId="5" borderId="7" xfId="0" applyNumberFormat="1" applyFont="1" applyFill="1" applyBorder="1" applyAlignment="1">
      <alignment horizontal="right" vertical="top"/>
    </xf>
    <xf numFmtId="49" fontId="2" fillId="5" borderId="5" xfId="0" applyNumberFormat="1" applyFont="1" applyFill="1" applyBorder="1" applyAlignment="1">
      <alignment horizontal="right" vertical="top"/>
    </xf>
    <xf numFmtId="49" fontId="2" fillId="0" borderId="8" xfId="0" applyNumberFormat="1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right" vertical="top" wrapText="1"/>
    </xf>
    <xf numFmtId="0" fontId="2" fillId="5" borderId="6" xfId="0" applyFont="1" applyFill="1" applyBorder="1" applyAlignment="1">
      <alignment horizontal="right" vertical="top" wrapText="1"/>
    </xf>
    <xf numFmtId="0" fontId="2" fillId="5" borderId="39" xfId="0" applyFont="1" applyFill="1" applyBorder="1" applyAlignment="1">
      <alignment horizontal="right" vertical="top" wrapText="1"/>
    </xf>
    <xf numFmtId="0" fontId="1" fillId="4" borderId="52" xfId="0" applyFont="1" applyFill="1" applyBorder="1" applyAlignment="1">
      <alignment horizontal="left" vertical="top" wrapText="1"/>
    </xf>
    <xf numFmtId="0" fontId="4" fillId="0" borderId="51" xfId="0" applyFont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right" vertical="top"/>
    </xf>
    <xf numFmtId="0" fontId="2" fillId="8" borderId="7" xfId="0" applyFont="1" applyFill="1" applyBorder="1" applyAlignment="1">
      <alignment horizontal="left" vertical="top"/>
    </xf>
    <xf numFmtId="0" fontId="2" fillId="8" borderId="5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 wrapText="1"/>
    </xf>
    <xf numFmtId="49" fontId="2" fillId="4" borderId="20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1" xfId="0" applyFont="1" applyFill="1" applyBorder="1" applyAlignment="1">
      <alignment horizontal="center" vertical="center" textRotation="90" wrapText="1"/>
    </xf>
    <xf numFmtId="0" fontId="1" fillId="3" borderId="43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left" vertical="top" wrapText="1"/>
    </xf>
    <xf numFmtId="0" fontId="1" fillId="3" borderId="44" xfId="0" applyFont="1" applyFill="1" applyBorder="1" applyAlignment="1">
      <alignment horizontal="left" vertical="top" wrapText="1"/>
    </xf>
    <xf numFmtId="0" fontId="2" fillId="9" borderId="34" xfId="0" applyFont="1" applyFill="1" applyBorder="1" applyAlignment="1">
      <alignment horizontal="right" vertical="top" wrapText="1"/>
    </xf>
    <xf numFmtId="0" fontId="2" fillId="9" borderId="8" xfId="0" applyFont="1" applyFill="1" applyBorder="1" applyAlignment="1">
      <alignment horizontal="right" vertical="top" wrapText="1"/>
    </xf>
    <xf numFmtId="0" fontId="2" fillId="9" borderId="19" xfId="0" applyFont="1" applyFill="1" applyBorder="1" applyAlignment="1">
      <alignment horizontal="right" vertical="top" wrapText="1"/>
    </xf>
    <xf numFmtId="0" fontId="2" fillId="5" borderId="40" xfId="0" applyFont="1" applyFill="1" applyBorder="1" applyAlignment="1">
      <alignment horizontal="right" vertical="top" wrapText="1"/>
    </xf>
    <xf numFmtId="0" fontId="2" fillId="5" borderId="41" xfId="0" applyFont="1" applyFill="1" applyBorder="1" applyAlignment="1">
      <alignment horizontal="right" vertical="top" wrapText="1"/>
    </xf>
    <xf numFmtId="0" fontId="2" fillId="5" borderId="37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58" xfId="0" applyFont="1" applyFill="1" applyBorder="1" applyAlignment="1">
      <alignment horizontal="left" vertical="top" wrapText="1"/>
    </xf>
    <xf numFmtId="49" fontId="2" fillId="8" borderId="45" xfId="0" applyNumberFormat="1" applyFont="1" applyFill="1" applyBorder="1" applyAlignment="1">
      <alignment horizontal="center" vertical="top"/>
    </xf>
    <xf numFmtId="49" fontId="2" fillId="8" borderId="46" xfId="0" applyNumberFormat="1" applyFont="1" applyFill="1" applyBorder="1" applyAlignment="1">
      <alignment horizontal="center" vertical="top"/>
    </xf>
    <xf numFmtId="49" fontId="2" fillId="10" borderId="3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textRotation="90" shrinkToFit="1"/>
    </xf>
    <xf numFmtId="0" fontId="1" fillId="0" borderId="3" xfId="0" applyFont="1" applyBorder="1" applyAlignment="1">
      <alignment horizontal="center" vertical="center" textRotation="90" shrinkToFit="1"/>
    </xf>
    <xf numFmtId="0" fontId="1" fillId="0" borderId="4" xfId="0" applyFont="1" applyBorder="1" applyAlignment="1">
      <alignment horizontal="center" vertical="center" textRotation="90" shrinkToFit="1"/>
    </xf>
    <xf numFmtId="0" fontId="1" fillId="0" borderId="54" xfId="0" applyNumberFormat="1" applyFont="1" applyBorder="1" applyAlignment="1">
      <alignment horizontal="center" vertical="center" textRotation="90" shrinkToFit="1"/>
    </xf>
    <xf numFmtId="0" fontId="1" fillId="0" borderId="35" xfId="0" applyNumberFormat="1" applyFont="1" applyBorder="1" applyAlignment="1">
      <alignment horizontal="center" vertical="center" textRotation="90" shrinkToFit="1"/>
    </xf>
    <xf numFmtId="0" fontId="1" fillId="0" borderId="19" xfId="0" applyNumberFormat="1" applyFont="1" applyBorder="1" applyAlignment="1">
      <alignment horizontal="center" vertical="center" textRotation="90" shrinkToFit="1"/>
    </xf>
    <xf numFmtId="0" fontId="1" fillId="0" borderId="31" xfId="0" applyFont="1" applyBorder="1" applyAlignment="1">
      <alignment horizontal="center" vertical="center" textRotation="90" shrinkToFit="1"/>
    </xf>
    <xf numFmtId="0" fontId="1" fillId="0" borderId="22" xfId="0" applyFont="1" applyBorder="1" applyAlignment="1">
      <alignment horizontal="center" vertical="center" textRotation="90" shrinkToFit="1"/>
    </xf>
    <xf numFmtId="0" fontId="1" fillId="0" borderId="33" xfId="0" applyFont="1" applyBorder="1" applyAlignment="1">
      <alignment horizontal="center" vertical="center" textRotation="90" shrinkToFit="1"/>
    </xf>
    <xf numFmtId="0" fontId="1" fillId="0" borderId="17" xfId="0" applyFont="1" applyBorder="1" applyAlignment="1">
      <alignment horizontal="center" vertical="center" textRotation="90" shrinkToFit="1"/>
    </xf>
    <xf numFmtId="0" fontId="1" fillId="0" borderId="13" xfId="0" applyFont="1" applyBorder="1" applyAlignment="1">
      <alignment horizontal="center" vertical="center" textRotation="90" shrinkToFit="1"/>
    </xf>
    <xf numFmtId="0" fontId="1" fillId="0" borderId="18" xfId="0" applyFont="1" applyBorder="1" applyAlignment="1">
      <alignment horizontal="center" vertical="center" textRotation="90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top"/>
    </xf>
    <xf numFmtId="0" fontId="4" fillId="4" borderId="51" xfId="0" applyFont="1" applyFill="1" applyBorder="1" applyAlignment="1">
      <alignment horizontal="left" vertical="top" wrapText="1"/>
    </xf>
    <xf numFmtId="0" fontId="15" fillId="4" borderId="58" xfId="0" applyFont="1" applyFill="1" applyBorder="1" applyAlignment="1">
      <alignment horizontal="center" vertical="center" textRotation="90" wrapText="1"/>
    </xf>
    <xf numFmtId="0" fontId="15" fillId="4" borderId="3" xfId="0" applyFont="1" applyFill="1" applyBorder="1" applyAlignment="1">
      <alignment horizontal="center" vertical="center" textRotation="90" wrapText="1"/>
    </xf>
    <xf numFmtId="0" fontId="17" fillId="0" borderId="51" xfId="0" applyFont="1" applyBorder="1" applyAlignment="1">
      <alignment horizontal="center" vertical="center" textRotation="90" wrapText="1"/>
    </xf>
    <xf numFmtId="49" fontId="2" fillId="2" borderId="16" xfId="0" applyNumberFormat="1" applyFont="1" applyFill="1" applyBorder="1" applyAlignment="1">
      <alignment horizontal="right" vertical="top"/>
    </xf>
    <xf numFmtId="49" fontId="2" fillId="8" borderId="16" xfId="0" applyNumberFormat="1" applyFont="1" applyFill="1" applyBorder="1" applyAlignment="1">
      <alignment horizontal="right" vertical="top"/>
    </xf>
    <xf numFmtId="49" fontId="1" fillId="0" borderId="24" xfId="0" applyNumberFormat="1" applyFont="1" applyBorder="1" applyAlignment="1">
      <alignment horizontal="center" vertical="top"/>
    </xf>
    <xf numFmtId="49" fontId="2" fillId="4" borderId="12" xfId="0" applyNumberFormat="1" applyFont="1" applyFill="1" applyBorder="1" applyAlignment="1">
      <alignment horizontal="center" vertical="top"/>
    </xf>
    <xf numFmtId="49" fontId="2" fillId="4" borderId="14" xfId="0" applyNumberFormat="1" applyFont="1" applyFill="1" applyBorder="1" applyAlignment="1">
      <alignment horizontal="center" vertical="top"/>
    </xf>
    <xf numFmtId="0" fontId="2" fillId="7" borderId="40" xfId="0" applyFont="1" applyFill="1" applyBorder="1" applyAlignment="1">
      <alignment horizontal="left" vertical="top" wrapText="1"/>
    </xf>
    <xf numFmtId="0" fontId="2" fillId="7" borderId="41" xfId="0" applyFont="1" applyFill="1" applyBorder="1" applyAlignment="1">
      <alignment horizontal="left" vertical="top" wrapText="1"/>
    </xf>
    <xf numFmtId="0" fontId="2" fillId="7" borderId="37" xfId="0" applyFont="1" applyFill="1" applyBorder="1" applyAlignment="1">
      <alignment horizontal="left" vertical="top" wrapText="1"/>
    </xf>
    <xf numFmtId="3" fontId="1" fillId="4" borderId="0" xfId="0" applyNumberFormat="1" applyFont="1" applyFill="1" applyAlignment="1">
      <alignment horizontal="left" vertical="top" wrapText="1"/>
    </xf>
    <xf numFmtId="0" fontId="0" fillId="4" borderId="0" xfId="0" applyFill="1" applyAlignment="1">
      <alignment vertical="top"/>
    </xf>
    <xf numFmtId="0" fontId="12" fillId="0" borderId="0" xfId="0" applyNumberFormat="1" applyFont="1" applyFill="1" applyBorder="1" applyAlignment="1">
      <alignment horizontal="left" vertical="top" wrapText="1"/>
    </xf>
    <xf numFmtId="0" fontId="1" fillId="4" borderId="76" xfId="0" applyFont="1" applyFill="1" applyBorder="1" applyAlignment="1">
      <alignment horizontal="left" vertical="top" wrapText="1"/>
    </xf>
    <xf numFmtId="0" fontId="0" fillId="4" borderId="77" xfId="0" applyFill="1" applyBorder="1" applyAlignment="1">
      <alignment horizontal="left" vertical="top" wrapText="1"/>
    </xf>
    <xf numFmtId="0" fontId="1" fillId="4" borderId="51" xfId="0" applyFont="1" applyFill="1" applyBorder="1" applyAlignment="1">
      <alignment horizontal="left" vertical="top" wrapText="1"/>
    </xf>
  </cellXfs>
  <cellStyles count="3">
    <cellStyle name="Įprastas" xfId="0" builtinId="0"/>
    <cellStyle name="Įprastas 2" xfId="2"/>
    <cellStyle name="Normal_biudz uz 2001 atskaitomybe3" xfId="1"/>
  </cellStyles>
  <dxfs count="0"/>
  <tableStyles count="0" defaultTableStyle="TableStyleMedium2" defaultPivotStyle="PivotStyleLight16"/>
  <colors>
    <mruColors>
      <color rgb="FFFFCC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2"/>
  <sheetViews>
    <sheetView tabSelected="1" zoomScaleNormal="100" zoomScaleSheetLayoutView="100" workbookViewId="0">
      <selection activeCell="W15" sqref="W13:W15"/>
    </sheetView>
  </sheetViews>
  <sheetFormatPr defaultRowHeight="12.75"/>
  <cols>
    <col min="1" max="3" width="2.7109375" style="4" customWidth="1"/>
    <col min="4" max="4" width="32.42578125" style="4" customWidth="1"/>
    <col min="5" max="5" width="2.7109375" style="11" customWidth="1"/>
    <col min="6" max="6" width="3.140625" style="5" customWidth="1"/>
    <col min="7" max="7" width="7.7109375" style="6" customWidth="1"/>
    <col min="8" max="8" width="9.140625" style="4" customWidth="1"/>
    <col min="9" max="10" width="8.42578125" style="4" customWidth="1"/>
    <col min="11" max="11" width="36.85546875" style="4" customWidth="1"/>
    <col min="12" max="14" width="4.28515625" style="4" customWidth="1"/>
    <col min="15" max="30" width="9.140625" style="142"/>
    <col min="31" max="16384" width="9.140625" style="3"/>
  </cols>
  <sheetData>
    <row r="1" spans="1:30" s="74" customFormat="1" ht="28.5" customHeight="1">
      <c r="A1" s="72"/>
      <c r="B1" s="73"/>
      <c r="C1" s="105"/>
      <c r="E1" s="75"/>
      <c r="F1" s="76"/>
      <c r="G1" s="76"/>
      <c r="H1" s="77"/>
      <c r="I1" s="32"/>
      <c r="J1" s="32"/>
      <c r="K1" s="350" t="s">
        <v>88</v>
      </c>
      <c r="L1" s="350"/>
      <c r="M1" s="350"/>
      <c r="N1" s="351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</row>
    <row r="2" spans="1:30" s="74" customFormat="1" ht="15.75" customHeight="1">
      <c r="A2" s="72"/>
      <c r="B2" s="73"/>
      <c r="C2" s="105"/>
      <c r="E2" s="75"/>
      <c r="F2" s="76"/>
      <c r="G2" s="76"/>
      <c r="H2" s="77"/>
      <c r="I2" s="32"/>
      <c r="J2" s="32"/>
      <c r="K2" s="227" t="s">
        <v>87</v>
      </c>
      <c r="L2" s="227"/>
      <c r="M2" s="227"/>
      <c r="N2" s="19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</row>
    <row r="3" spans="1:30" s="74" customFormat="1" ht="11.25" customHeight="1">
      <c r="A3" s="72"/>
      <c r="B3" s="73"/>
      <c r="C3" s="105"/>
      <c r="E3" s="75"/>
      <c r="F3" s="76"/>
      <c r="G3" s="76"/>
      <c r="H3" s="77"/>
      <c r="I3" s="32"/>
      <c r="J3" s="32"/>
      <c r="K3" s="190"/>
      <c r="L3" s="190"/>
      <c r="M3" s="190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</row>
    <row r="4" spans="1:30" s="51" customFormat="1" ht="11.25" customHeight="1">
      <c r="C4" s="101"/>
      <c r="K4" s="206"/>
      <c r="L4" s="207"/>
      <c r="M4" s="207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</row>
    <row r="5" spans="1:30" s="4" customFormat="1" ht="15" customHeight="1">
      <c r="A5" s="203"/>
      <c r="B5" s="203"/>
      <c r="C5" s="102"/>
      <c r="D5" s="248" t="s">
        <v>86</v>
      </c>
      <c r="E5" s="248"/>
      <c r="F5" s="248"/>
      <c r="G5" s="248"/>
      <c r="H5" s="248"/>
      <c r="I5" s="248"/>
      <c r="J5" s="248"/>
      <c r="K5" s="248"/>
      <c r="L5" s="203"/>
      <c r="M5" s="203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5.75" customHeight="1">
      <c r="A6" s="249" t="s">
        <v>28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04"/>
      <c r="M6" s="204"/>
      <c r="N6" s="3"/>
    </row>
    <row r="7" spans="1:30" ht="16.5" customHeight="1">
      <c r="A7" s="250" t="s">
        <v>18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05"/>
      <c r="M7" s="205"/>
      <c r="N7" s="1"/>
    </row>
    <row r="8" spans="1:30" ht="15" customHeight="1" thickBot="1">
      <c r="C8" s="103"/>
      <c r="K8" s="208"/>
      <c r="L8" s="52" t="s">
        <v>35</v>
      </c>
      <c r="M8" s="69"/>
      <c r="N8" s="3"/>
    </row>
    <row r="9" spans="1:30" ht="36.75" customHeight="1">
      <c r="A9" s="329" t="s">
        <v>29</v>
      </c>
      <c r="B9" s="320" t="s">
        <v>0</v>
      </c>
      <c r="C9" s="320" t="s">
        <v>1</v>
      </c>
      <c r="D9" s="332" t="s">
        <v>12</v>
      </c>
      <c r="E9" s="320" t="s">
        <v>2</v>
      </c>
      <c r="F9" s="323" t="s">
        <v>3</v>
      </c>
      <c r="G9" s="326" t="s">
        <v>4</v>
      </c>
      <c r="H9" s="259" t="s">
        <v>55</v>
      </c>
      <c r="I9" s="259" t="s">
        <v>43</v>
      </c>
      <c r="J9" s="259" t="s">
        <v>53</v>
      </c>
      <c r="K9" s="256" t="s">
        <v>11</v>
      </c>
      <c r="L9" s="257"/>
      <c r="M9" s="257"/>
      <c r="N9" s="335"/>
    </row>
    <row r="10" spans="1:30" ht="21.75" customHeight="1">
      <c r="A10" s="330"/>
      <c r="B10" s="321"/>
      <c r="C10" s="321"/>
      <c r="D10" s="333"/>
      <c r="E10" s="321"/>
      <c r="F10" s="324"/>
      <c r="G10" s="327"/>
      <c r="H10" s="260"/>
      <c r="I10" s="260"/>
      <c r="J10" s="260"/>
      <c r="K10" s="262" t="s">
        <v>12</v>
      </c>
      <c r="L10" s="258"/>
      <c r="M10" s="258"/>
      <c r="N10" s="336"/>
    </row>
    <row r="11" spans="1:30" ht="54" customHeight="1" thickBot="1">
      <c r="A11" s="331"/>
      <c r="B11" s="322"/>
      <c r="C11" s="322"/>
      <c r="D11" s="334"/>
      <c r="E11" s="322"/>
      <c r="F11" s="325"/>
      <c r="G11" s="328"/>
      <c r="H11" s="261"/>
      <c r="I11" s="261"/>
      <c r="J11" s="261"/>
      <c r="K11" s="263"/>
      <c r="L11" s="46" t="s">
        <v>36</v>
      </c>
      <c r="M11" s="46" t="s">
        <v>42</v>
      </c>
      <c r="N11" s="47" t="s">
        <v>54</v>
      </c>
    </row>
    <row r="12" spans="1:30" s="10" customFormat="1" ht="15" customHeight="1">
      <c r="A12" s="264" t="s">
        <v>23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48"/>
      <c r="M12" s="48"/>
      <c r="N12" s="49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</row>
    <row r="13" spans="1:30" s="10" customFormat="1" ht="14.25" customHeight="1">
      <c r="A13" s="266" t="s">
        <v>33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199"/>
      <c r="M13" s="199"/>
      <c r="N13" s="33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</row>
    <row r="14" spans="1:30" ht="15.75" customHeight="1">
      <c r="A14" s="14" t="s">
        <v>5</v>
      </c>
      <c r="B14" s="268" t="s">
        <v>24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00"/>
      <c r="M14" s="200"/>
      <c r="N14" s="34"/>
    </row>
    <row r="15" spans="1:30" ht="15" customHeight="1">
      <c r="A15" s="15" t="s">
        <v>5</v>
      </c>
      <c r="B15" s="13" t="s">
        <v>5</v>
      </c>
      <c r="C15" s="270" t="s">
        <v>25</v>
      </c>
      <c r="D15" s="271"/>
      <c r="E15" s="271"/>
      <c r="F15" s="271"/>
      <c r="G15" s="271"/>
      <c r="H15" s="271"/>
      <c r="I15" s="271"/>
      <c r="J15" s="271"/>
      <c r="K15" s="271"/>
      <c r="L15" s="201"/>
      <c r="M15" s="201"/>
      <c r="N15" s="35"/>
    </row>
    <row r="16" spans="1:30" ht="25.5" customHeight="1">
      <c r="A16" s="202" t="s">
        <v>5</v>
      </c>
      <c r="B16" s="195" t="s">
        <v>5</v>
      </c>
      <c r="C16" s="196" t="s">
        <v>5</v>
      </c>
      <c r="D16" s="140" t="s">
        <v>48</v>
      </c>
      <c r="E16" s="245" t="s">
        <v>83</v>
      </c>
      <c r="F16" s="141" t="s">
        <v>27</v>
      </c>
      <c r="G16" s="29" t="s">
        <v>22</v>
      </c>
      <c r="H16" s="23">
        <v>144.6</v>
      </c>
      <c r="I16" s="23">
        <v>169.4</v>
      </c>
      <c r="J16" s="23">
        <v>166</v>
      </c>
      <c r="K16" s="90"/>
      <c r="L16" s="85"/>
      <c r="M16" s="131"/>
      <c r="N16" s="21"/>
    </row>
    <row r="17" spans="1:30" ht="30.75" customHeight="1">
      <c r="A17" s="202"/>
      <c r="B17" s="195"/>
      <c r="C17" s="93"/>
      <c r="D17" s="316" t="s">
        <v>61</v>
      </c>
      <c r="E17" s="339" t="s">
        <v>58</v>
      </c>
      <c r="F17" s="145"/>
      <c r="G17" s="123"/>
      <c r="H17" s="81"/>
      <c r="I17" s="81"/>
      <c r="J17" s="81"/>
      <c r="K17" s="151" t="s">
        <v>64</v>
      </c>
      <c r="L17" s="152">
        <v>22</v>
      </c>
      <c r="M17" s="152">
        <v>25</v>
      </c>
      <c r="N17" s="164">
        <v>25</v>
      </c>
    </row>
    <row r="18" spans="1:30" ht="40.5" customHeight="1">
      <c r="A18" s="202"/>
      <c r="B18" s="195"/>
      <c r="C18" s="93"/>
      <c r="D18" s="295"/>
      <c r="E18" s="340"/>
      <c r="F18" s="193"/>
      <c r="G18" s="28"/>
      <c r="H18" s="24"/>
      <c r="I18" s="24"/>
      <c r="J18" s="24"/>
      <c r="K18" s="153" t="s">
        <v>77</v>
      </c>
      <c r="L18" s="150">
        <v>5</v>
      </c>
      <c r="M18" s="150">
        <v>5</v>
      </c>
      <c r="N18" s="165">
        <v>5</v>
      </c>
    </row>
    <row r="19" spans="1:30" ht="44.25" customHeight="1">
      <c r="A19" s="202"/>
      <c r="B19" s="195"/>
      <c r="C19" s="93"/>
      <c r="D19" s="295"/>
      <c r="E19" s="340"/>
      <c r="F19" s="193"/>
      <c r="G19" s="28"/>
      <c r="H19" s="24"/>
      <c r="I19" s="24"/>
      <c r="J19" s="24"/>
      <c r="K19" s="153" t="s">
        <v>63</v>
      </c>
      <c r="L19" s="150">
        <v>10</v>
      </c>
      <c r="M19" s="150">
        <v>10</v>
      </c>
      <c r="N19" s="165">
        <v>10</v>
      </c>
    </row>
    <row r="20" spans="1:30" ht="37.5" customHeight="1">
      <c r="A20" s="202"/>
      <c r="B20" s="195"/>
      <c r="C20" s="93"/>
      <c r="D20" s="295"/>
      <c r="E20" s="340"/>
      <c r="F20" s="193"/>
      <c r="G20" s="28"/>
      <c r="H20" s="24"/>
      <c r="I20" s="24"/>
      <c r="J20" s="24"/>
      <c r="K20" s="153" t="s">
        <v>78</v>
      </c>
      <c r="L20" s="150">
        <v>10</v>
      </c>
      <c r="M20" s="150">
        <v>10</v>
      </c>
      <c r="N20" s="165">
        <v>10</v>
      </c>
    </row>
    <row r="21" spans="1:30" ht="53.25" customHeight="1">
      <c r="A21" s="202"/>
      <c r="B21" s="195"/>
      <c r="C21" s="93"/>
      <c r="D21" s="338"/>
      <c r="E21" s="341"/>
      <c r="F21" s="193"/>
      <c r="G21" s="28"/>
      <c r="H21" s="24"/>
      <c r="I21" s="24"/>
      <c r="J21" s="24"/>
      <c r="K21" s="223" t="s">
        <v>59</v>
      </c>
      <c r="L21" s="226">
        <v>3</v>
      </c>
      <c r="M21" s="154">
        <v>5</v>
      </c>
      <c r="N21" s="166">
        <v>5</v>
      </c>
    </row>
    <row r="22" spans="1:30" ht="15.75" customHeight="1">
      <c r="A22" s="251"/>
      <c r="B22" s="252"/>
      <c r="C22" s="253"/>
      <c r="D22" s="254" t="s">
        <v>60</v>
      </c>
      <c r="E22" s="255" t="s">
        <v>82</v>
      </c>
      <c r="F22" s="337"/>
      <c r="G22" s="22"/>
      <c r="H22" s="24"/>
      <c r="I22" s="24"/>
      <c r="J22" s="24"/>
      <c r="K22" s="224" t="s">
        <v>66</v>
      </c>
      <c r="L22" s="92" t="s">
        <v>84</v>
      </c>
      <c r="M22" s="162" t="s">
        <v>84</v>
      </c>
      <c r="N22" s="71" t="s">
        <v>84</v>
      </c>
    </row>
    <row r="23" spans="1:30" ht="27" customHeight="1">
      <c r="A23" s="251"/>
      <c r="B23" s="252"/>
      <c r="C23" s="253"/>
      <c r="D23" s="254"/>
      <c r="E23" s="255"/>
      <c r="F23" s="337"/>
      <c r="G23" s="22"/>
      <c r="H23" s="24"/>
      <c r="I23" s="45"/>
      <c r="J23" s="24"/>
      <c r="K23" s="159" t="s">
        <v>62</v>
      </c>
      <c r="L23" s="155">
        <v>12</v>
      </c>
      <c r="M23" s="155">
        <v>12</v>
      </c>
      <c r="N23" s="167">
        <v>12</v>
      </c>
    </row>
    <row r="24" spans="1:30" ht="27.75" customHeight="1">
      <c r="A24" s="251"/>
      <c r="B24" s="252"/>
      <c r="C24" s="253"/>
      <c r="D24" s="254"/>
      <c r="E24" s="255"/>
      <c r="F24" s="337"/>
      <c r="G24" s="22"/>
      <c r="H24" s="24"/>
      <c r="I24" s="45"/>
      <c r="J24" s="24"/>
      <c r="K24" s="159" t="s">
        <v>72</v>
      </c>
      <c r="L24" s="155" t="s">
        <v>85</v>
      </c>
      <c r="M24" s="155" t="s">
        <v>85</v>
      </c>
      <c r="N24" s="167" t="s">
        <v>85</v>
      </c>
    </row>
    <row r="25" spans="1:30" ht="27" customHeight="1">
      <c r="A25" s="251"/>
      <c r="B25" s="252"/>
      <c r="C25" s="253"/>
      <c r="D25" s="254"/>
      <c r="E25" s="255"/>
      <c r="F25" s="337"/>
      <c r="G25" s="22"/>
      <c r="H25" s="24"/>
      <c r="I25" s="45"/>
      <c r="J25" s="24"/>
      <c r="K25" s="157" t="s">
        <v>65</v>
      </c>
      <c r="L25" s="158" t="s">
        <v>45</v>
      </c>
      <c r="M25" s="158" t="s">
        <v>45</v>
      </c>
      <c r="N25" s="168" t="s">
        <v>45</v>
      </c>
    </row>
    <row r="26" spans="1:30" ht="27" customHeight="1">
      <c r="A26" s="237"/>
      <c r="B26" s="238"/>
      <c r="C26" s="239"/>
      <c r="D26" s="240" t="s">
        <v>67</v>
      </c>
      <c r="E26" s="236"/>
      <c r="F26" s="241"/>
      <c r="G26" s="30"/>
      <c r="H26" s="24"/>
      <c r="I26" s="41"/>
      <c r="J26" s="24"/>
      <c r="K26" s="225" t="s">
        <v>68</v>
      </c>
      <c r="L26" s="156" t="s">
        <v>79</v>
      </c>
      <c r="M26" s="156" t="s">
        <v>27</v>
      </c>
      <c r="N26" s="145" t="s">
        <v>27</v>
      </c>
    </row>
    <row r="27" spans="1:30" ht="15" customHeight="1">
      <c r="A27" s="318"/>
      <c r="B27" s="319"/>
      <c r="C27" s="253"/>
      <c r="D27" s="273" t="s">
        <v>57</v>
      </c>
      <c r="E27" s="247"/>
      <c r="F27" s="344"/>
      <c r="G27" s="30"/>
      <c r="H27" s="24"/>
      <c r="I27" s="41"/>
      <c r="J27" s="24"/>
      <c r="K27" s="146" t="s">
        <v>56</v>
      </c>
      <c r="L27" s="147">
        <v>1</v>
      </c>
      <c r="M27" s="144"/>
      <c r="N27" s="143"/>
    </row>
    <row r="28" spans="1:30" ht="22.5" customHeight="1">
      <c r="A28" s="318"/>
      <c r="B28" s="319"/>
      <c r="C28" s="253"/>
      <c r="D28" s="254"/>
      <c r="E28" s="255"/>
      <c r="F28" s="337"/>
      <c r="G28" s="31"/>
      <c r="H28" s="23"/>
      <c r="I28" s="148"/>
      <c r="J28" s="149"/>
      <c r="K28" s="220"/>
      <c r="L28" s="221"/>
      <c r="M28" s="91"/>
      <c r="N28" s="222"/>
    </row>
    <row r="29" spans="1:30" s="20" customFormat="1" ht="15.75" customHeight="1" thickBot="1">
      <c r="A29" s="97"/>
      <c r="B29" s="98"/>
      <c r="C29" s="65"/>
      <c r="D29" s="106"/>
      <c r="E29" s="110"/>
      <c r="F29" s="111"/>
      <c r="G29" s="66" t="s">
        <v>6</v>
      </c>
      <c r="H29" s="50">
        <f>SUM(H16:H28)</f>
        <v>144.6</v>
      </c>
      <c r="I29" s="50">
        <f>SUM(I16:I28)</f>
        <v>169.4</v>
      </c>
      <c r="J29" s="50">
        <f>SUM(J16:J28)</f>
        <v>166</v>
      </c>
      <c r="K29" s="107"/>
      <c r="L29" s="108"/>
      <c r="M29" s="108"/>
      <c r="N29" s="109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</row>
    <row r="30" spans="1:30" ht="14.25" customHeight="1" thickBot="1">
      <c r="A30" s="17" t="s">
        <v>5</v>
      </c>
      <c r="B30" s="7" t="s">
        <v>7</v>
      </c>
      <c r="C30" s="296" t="s">
        <v>8</v>
      </c>
      <c r="D30" s="296"/>
      <c r="E30" s="296"/>
      <c r="F30" s="296"/>
      <c r="G30" s="342"/>
      <c r="H30" s="25">
        <f t="shared" ref="H30:J31" si="0">H29</f>
        <v>144.6</v>
      </c>
      <c r="I30" s="42">
        <f t="shared" si="0"/>
        <v>169.4</v>
      </c>
      <c r="J30" s="25">
        <f t="shared" si="0"/>
        <v>166</v>
      </c>
      <c r="K30" s="218"/>
      <c r="L30" s="219"/>
      <c r="M30" s="219"/>
      <c r="N30" s="38"/>
    </row>
    <row r="31" spans="1:30" ht="14.25" customHeight="1" thickBot="1">
      <c r="A31" s="17" t="s">
        <v>5</v>
      </c>
      <c r="B31" s="282" t="s">
        <v>9</v>
      </c>
      <c r="C31" s="283"/>
      <c r="D31" s="283"/>
      <c r="E31" s="283"/>
      <c r="F31" s="283"/>
      <c r="G31" s="343"/>
      <c r="H31" s="26">
        <f t="shared" si="0"/>
        <v>144.6</v>
      </c>
      <c r="I31" s="43">
        <f t="shared" si="0"/>
        <v>169.4</v>
      </c>
      <c r="J31" s="26">
        <f t="shared" si="0"/>
        <v>166</v>
      </c>
      <c r="K31" s="210"/>
      <c r="L31" s="211"/>
      <c r="M31" s="211"/>
      <c r="N31" s="37"/>
    </row>
    <row r="32" spans="1:30" ht="15.75" customHeight="1" thickBot="1">
      <c r="A32" s="18" t="s">
        <v>7</v>
      </c>
      <c r="B32" s="297" t="s">
        <v>41</v>
      </c>
      <c r="C32" s="298"/>
      <c r="D32" s="298"/>
      <c r="E32" s="298"/>
      <c r="F32" s="298"/>
      <c r="G32" s="298"/>
      <c r="H32" s="298"/>
      <c r="I32" s="298"/>
      <c r="J32" s="298"/>
      <c r="K32" s="298"/>
      <c r="L32" s="197"/>
      <c r="M32" s="197"/>
      <c r="N32" s="40"/>
    </row>
    <row r="33" spans="1:30" ht="15.75" customHeight="1" thickBot="1">
      <c r="A33" s="16" t="s">
        <v>7</v>
      </c>
      <c r="B33" s="7" t="s">
        <v>5</v>
      </c>
      <c r="C33" s="299" t="s">
        <v>26</v>
      </c>
      <c r="D33" s="300"/>
      <c r="E33" s="300"/>
      <c r="F33" s="300"/>
      <c r="G33" s="300"/>
      <c r="H33" s="300"/>
      <c r="I33" s="300"/>
      <c r="J33" s="300"/>
      <c r="K33" s="300"/>
      <c r="L33" s="198"/>
      <c r="M33" s="198"/>
      <c r="N33" s="36"/>
    </row>
    <row r="34" spans="1:30" ht="15" customHeight="1">
      <c r="A34" s="317" t="s">
        <v>7</v>
      </c>
      <c r="B34" s="301" t="s">
        <v>5</v>
      </c>
      <c r="C34" s="302" t="s">
        <v>5</v>
      </c>
      <c r="D34" s="178" t="s">
        <v>38</v>
      </c>
      <c r="E34" s="304" t="s">
        <v>81</v>
      </c>
      <c r="F34" s="345" t="s">
        <v>27</v>
      </c>
      <c r="G34" s="120" t="s">
        <v>22</v>
      </c>
      <c r="H34" s="121">
        <v>159.5</v>
      </c>
      <c r="I34" s="121">
        <v>173.6</v>
      </c>
      <c r="J34" s="122">
        <v>173.7</v>
      </c>
      <c r="K34" s="228"/>
      <c r="L34" s="229"/>
      <c r="M34" s="229"/>
      <c r="N34" s="230"/>
    </row>
    <row r="35" spans="1:30" ht="15.75" customHeight="1">
      <c r="A35" s="318"/>
      <c r="B35" s="252"/>
      <c r="C35" s="303"/>
      <c r="D35" s="115"/>
      <c r="E35" s="255"/>
      <c r="F35" s="346"/>
      <c r="G35" s="231" t="s">
        <v>49</v>
      </c>
      <c r="H35" s="44">
        <v>22.8</v>
      </c>
      <c r="I35" s="44"/>
      <c r="J35" s="23"/>
      <c r="K35" s="232"/>
      <c r="L35" s="95"/>
      <c r="M35" s="95"/>
      <c r="N35" s="96"/>
    </row>
    <row r="36" spans="1:30" ht="34.5" customHeight="1">
      <c r="A36" s="318"/>
      <c r="B36" s="252"/>
      <c r="C36" s="303"/>
      <c r="D36" s="62" t="s">
        <v>32</v>
      </c>
      <c r="E36" s="305"/>
      <c r="F36" s="346"/>
      <c r="G36" s="116"/>
      <c r="H36" s="45"/>
      <c r="I36" s="45"/>
      <c r="J36" s="24"/>
      <c r="K36" s="160" t="s">
        <v>50</v>
      </c>
      <c r="L36" s="54">
        <v>1</v>
      </c>
      <c r="M36" s="54">
        <v>1</v>
      </c>
      <c r="N36" s="53">
        <v>1</v>
      </c>
    </row>
    <row r="37" spans="1:30" ht="25.5" customHeight="1">
      <c r="A37" s="194"/>
      <c r="B37" s="195"/>
      <c r="C37" s="104"/>
      <c r="D37" s="315" t="s">
        <v>69</v>
      </c>
      <c r="E37" s="247" t="s">
        <v>34</v>
      </c>
      <c r="F37" s="272"/>
      <c r="G37" s="30"/>
      <c r="H37" s="24"/>
      <c r="I37" s="45"/>
      <c r="J37" s="24"/>
      <c r="K37" s="353" t="s">
        <v>71</v>
      </c>
      <c r="L37" s="171">
        <v>120</v>
      </c>
      <c r="M37" s="171">
        <v>60</v>
      </c>
      <c r="N37" s="172">
        <v>60</v>
      </c>
    </row>
    <row r="38" spans="1:30" ht="29.25" customHeight="1">
      <c r="A38" s="194"/>
      <c r="B38" s="195"/>
      <c r="C38" s="104"/>
      <c r="D38" s="315"/>
      <c r="E38" s="255"/>
      <c r="F38" s="272"/>
      <c r="G38" s="30"/>
      <c r="H38" s="24"/>
      <c r="I38" s="45"/>
      <c r="J38" s="24"/>
      <c r="K38" s="354"/>
      <c r="L38" s="173"/>
      <c r="M38" s="173"/>
      <c r="N38" s="174"/>
    </row>
    <row r="39" spans="1:30" ht="25.5" customHeight="1">
      <c r="A39" s="194"/>
      <c r="B39" s="195"/>
      <c r="C39" s="104"/>
      <c r="D39" s="315"/>
      <c r="E39" s="255"/>
      <c r="F39" s="272"/>
      <c r="G39" s="30"/>
      <c r="H39" s="24"/>
      <c r="I39" s="45"/>
      <c r="J39" s="24"/>
      <c r="K39" s="233" t="s">
        <v>70</v>
      </c>
      <c r="L39" s="173">
        <v>1</v>
      </c>
      <c r="M39" s="173">
        <v>1</v>
      </c>
      <c r="N39" s="174">
        <v>1</v>
      </c>
    </row>
    <row r="40" spans="1:30" ht="37.5" customHeight="1">
      <c r="A40" s="194"/>
      <c r="B40" s="195"/>
      <c r="C40" s="104"/>
      <c r="D40" s="316"/>
      <c r="E40" s="255"/>
      <c r="F40" s="272"/>
      <c r="G40" s="31"/>
      <c r="H40" s="23"/>
      <c r="I40" s="44"/>
      <c r="J40" s="23"/>
      <c r="K40" s="234" t="s">
        <v>76</v>
      </c>
      <c r="L40" s="235">
        <v>12</v>
      </c>
      <c r="M40" s="235">
        <v>12</v>
      </c>
      <c r="N40" s="124">
        <v>12</v>
      </c>
    </row>
    <row r="41" spans="1:30" s="20" customFormat="1" ht="16.5" customHeight="1" thickBot="1">
      <c r="A41" s="97"/>
      <c r="B41" s="98"/>
      <c r="C41" s="65"/>
      <c r="D41" s="106"/>
      <c r="E41" s="110"/>
      <c r="F41" s="111"/>
      <c r="G41" s="66" t="s">
        <v>6</v>
      </c>
      <c r="H41" s="50">
        <f>SUM(H34:H40)</f>
        <v>182.3</v>
      </c>
      <c r="I41" s="50">
        <f t="shared" ref="I41:J41" si="1">SUM(I34:I40)</f>
        <v>173.6</v>
      </c>
      <c r="J41" s="50">
        <f t="shared" si="1"/>
        <v>173.7</v>
      </c>
      <c r="K41" s="107"/>
      <c r="L41" s="108"/>
      <c r="M41" s="108"/>
      <c r="N41" s="109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</row>
    <row r="42" spans="1:30" ht="17.25" customHeight="1">
      <c r="A42" s="194" t="s">
        <v>7</v>
      </c>
      <c r="B42" s="195" t="s">
        <v>5</v>
      </c>
      <c r="C42" s="104" t="s">
        <v>7</v>
      </c>
      <c r="D42" s="178" t="s">
        <v>47</v>
      </c>
      <c r="E42" s="182" t="s">
        <v>83</v>
      </c>
      <c r="F42" s="209" t="s">
        <v>27</v>
      </c>
      <c r="G42" s="175" t="s">
        <v>22</v>
      </c>
      <c r="H42" s="176">
        <v>159</v>
      </c>
      <c r="I42" s="176">
        <v>189</v>
      </c>
      <c r="J42" s="176">
        <v>189</v>
      </c>
      <c r="K42" s="113"/>
      <c r="L42" s="114"/>
      <c r="M42" s="177"/>
      <c r="N42" s="136"/>
    </row>
    <row r="43" spans="1:30" ht="15" customHeight="1">
      <c r="A43" s="194"/>
      <c r="B43" s="195"/>
      <c r="C43" s="104"/>
      <c r="D43" s="179"/>
      <c r="E43" s="183"/>
      <c r="F43" s="180"/>
      <c r="G43" s="112" t="s">
        <v>49</v>
      </c>
      <c r="H43" s="68">
        <v>8.1999999999999993</v>
      </c>
      <c r="I43" s="67"/>
      <c r="J43" s="67"/>
      <c r="K43" s="187"/>
      <c r="L43" s="54"/>
      <c r="M43" s="188"/>
      <c r="N43" s="169"/>
    </row>
    <row r="44" spans="1:30" ht="13.5" customHeight="1">
      <c r="A44" s="194"/>
      <c r="B44" s="195"/>
      <c r="C44" s="64"/>
      <c r="D44" s="316" t="s">
        <v>80</v>
      </c>
      <c r="E44" s="184" t="s">
        <v>83</v>
      </c>
      <c r="F44" s="272"/>
      <c r="G44" s="79"/>
      <c r="H44" s="81"/>
      <c r="I44" s="80"/>
      <c r="J44" s="80"/>
      <c r="K44" s="217" t="s">
        <v>73</v>
      </c>
      <c r="L44" s="84">
        <v>1</v>
      </c>
      <c r="M44" s="133">
        <v>1</v>
      </c>
      <c r="N44" s="125">
        <v>1</v>
      </c>
    </row>
    <row r="45" spans="1:30" ht="14.25" customHeight="1">
      <c r="A45" s="194"/>
      <c r="B45" s="195"/>
      <c r="C45" s="64"/>
      <c r="D45" s="355"/>
      <c r="E45" s="185"/>
      <c r="F45" s="272"/>
      <c r="G45" s="22"/>
      <c r="H45" s="24"/>
      <c r="I45" s="45"/>
      <c r="J45" s="24"/>
      <c r="K45" s="94"/>
      <c r="L45" s="82"/>
      <c r="M45" s="133"/>
      <c r="N45" s="125"/>
    </row>
    <row r="46" spans="1:30" ht="29.25" customHeight="1">
      <c r="A46" s="194"/>
      <c r="B46" s="195"/>
      <c r="C46" s="64"/>
      <c r="D46" s="192" t="s">
        <v>39</v>
      </c>
      <c r="E46" s="186" t="s">
        <v>83</v>
      </c>
      <c r="F46" s="272"/>
      <c r="G46" s="22"/>
      <c r="H46" s="24"/>
      <c r="I46" s="83"/>
      <c r="J46" s="83"/>
      <c r="K46" s="170" t="s">
        <v>52</v>
      </c>
      <c r="L46" s="86">
        <v>7</v>
      </c>
      <c r="M46" s="135">
        <v>7</v>
      </c>
      <c r="N46" s="87">
        <v>7</v>
      </c>
    </row>
    <row r="47" spans="1:30" ht="26.25" customHeight="1">
      <c r="A47" s="194"/>
      <c r="B47" s="195"/>
      <c r="C47" s="64"/>
      <c r="D47" s="192"/>
      <c r="E47" s="181"/>
      <c r="F47" s="272"/>
      <c r="G47" s="22"/>
      <c r="H47" s="24"/>
      <c r="I47" s="45"/>
      <c r="J47" s="24"/>
      <c r="K47" s="57" t="s">
        <v>40</v>
      </c>
      <c r="L47" s="88" t="s">
        <v>44</v>
      </c>
      <c r="M47" s="88" t="s">
        <v>44</v>
      </c>
      <c r="N47" s="89" t="s">
        <v>44</v>
      </c>
    </row>
    <row r="48" spans="1:30" ht="27.75" customHeight="1">
      <c r="A48" s="194"/>
      <c r="B48" s="195"/>
      <c r="C48" s="64"/>
      <c r="D48" s="192"/>
      <c r="E48" s="181"/>
      <c r="F48" s="272"/>
      <c r="G48" s="22"/>
      <c r="H48" s="24"/>
      <c r="I48" s="45"/>
      <c r="J48" s="24"/>
      <c r="K48" s="118" t="s">
        <v>37</v>
      </c>
      <c r="L48" s="126">
        <v>3</v>
      </c>
      <c r="M48" s="126">
        <v>3</v>
      </c>
      <c r="N48" s="127">
        <v>3</v>
      </c>
    </row>
    <row r="49" spans="1:30" ht="19.5" customHeight="1">
      <c r="A49" s="194"/>
      <c r="B49" s="195"/>
      <c r="C49" s="64"/>
      <c r="D49" s="246" t="s">
        <v>74</v>
      </c>
      <c r="E49" s="247"/>
      <c r="F49" s="272"/>
      <c r="G49" s="22"/>
      <c r="H49" s="24"/>
      <c r="I49" s="45"/>
      <c r="J49" s="24"/>
      <c r="K49" s="217" t="s">
        <v>75</v>
      </c>
      <c r="L49" s="163"/>
      <c r="M49" s="132">
        <v>3</v>
      </c>
      <c r="N49" s="137">
        <v>3</v>
      </c>
    </row>
    <row r="50" spans="1:30" ht="23.25" customHeight="1">
      <c r="A50" s="194"/>
      <c r="B50" s="195"/>
      <c r="C50" s="64"/>
      <c r="D50" s="293"/>
      <c r="E50" s="294"/>
      <c r="F50" s="272"/>
      <c r="G50" s="112"/>
      <c r="H50" s="68"/>
      <c r="I50" s="68"/>
      <c r="J50" s="68"/>
      <c r="K50" s="94"/>
      <c r="L50" s="55"/>
      <c r="M50" s="134"/>
      <c r="N50" s="138"/>
    </row>
    <row r="51" spans="1:30" ht="29.25" customHeight="1">
      <c r="A51" s="194"/>
      <c r="B51" s="195"/>
      <c r="C51" s="64"/>
      <c r="D51" s="189" t="s">
        <v>51</v>
      </c>
      <c r="E51" s="212"/>
      <c r="F51" s="213"/>
      <c r="G51" s="128"/>
      <c r="H51" s="23"/>
      <c r="I51" s="44"/>
      <c r="J51" s="23"/>
      <c r="K51" s="217" t="s">
        <v>46</v>
      </c>
      <c r="L51" s="139">
        <v>1</v>
      </c>
      <c r="M51" s="161"/>
      <c r="N51" s="137"/>
    </row>
    <row r="52" spans="1:30" s="20" customFormat="1" ht="16.5" customHeight="1" thickBot="1">
      <c r="A52" s="97"/>
      <c r="B52" s="98"/>
      <c r="C52" s="65"/>
      <c r="D52" s="106"/>
      <c r="E52" s="110"/>
      <c r="F52" s="111"/>
      <c r="G52" s="66" t="s">
        <v>6</v>
      </c>
      <c r="H52" s="50">
        <f>SUM(H42:H51)</f>
        <v>167.2</v>
      </c>
      <c r="I52" s="50">
        <f t="shared" ref="I52:J52" si="2">SUM(I42:I51)</f>
        <v>189</v>
      </c>
      <c r="J52" s="50">
        <f t="shared" si="2"/>
        <v>189</v>
      </c>
      <c r="K52" s="107"/>
      <c r="L52" s="108"/>
      <c r="M52" s="108"/>
      <c r="N52" s="109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</row>
    <row r="53" spans="1:30" ht="14.25" customHeight="1" thickBot="1">
      <c r="A53" s="99" t="s">
        <v>7</v>
      </c>
      <c r="B53" s="100" t="s">
        <v>5</v>
      </c>
      <c r="C53" s="280" t="s">
        <v>8</v>
      </c>
      <c r="D53" s="281"/>
      <c r="E53" s="281"/>
      <c r="F53" s="281"/>
      <c r="G53" s="281"/>
      <c r="H53" s="25">
        <f>H52+H41</f>
        <v>349.5</v>
      </c>
      <c r="I53" s="25">
        <f t="shared" ref="I53:J53" si="3">I52+I41</f>
        <v>362.6</v>
      </c>
      <c r="J53" s="25">
        <f t="shared" si="3"/>
        <v>362.7</v>
      </c>
      <c r="K53" s="56"/>
      <c r="L53" s="70"/>
      <c r="M53" s="70"/>
      <c r="N53" s="78"/>
    </row>
    <row r="54" spans="1:30" ht="14.25" customHeight="1" thickBot="1">
      <c r="A54" s="16" t="s">
        <v>7</v>
      </c>
      <c r="B54" s="282" t="s">
        <v>9</v>
      </c>
      <c r="C54" s="283"/>
      <c r="D54" s="283"/>
      <c r="E54" s="283"/>
      <c r="F54" s="283"/>
      <c r="G54" s="283"/>
      <c r="H54" s="26">
        <f t="shared" ref="H54:J54" si="4">H53</f>
        <v>349.5</v>
      </c>
      <c r="I54" s="26">
        <f t="shared" si="4"/>
        <v>362.6</v>
      </c>
      <c r="J54" s="26">
        <f t="shared" si="4"/>
        <v>362.7</v>
      </c>
      <c r="K54" s="210"/>
      <c r="L54" s="211"/>
      <c r="M54" s="211"/>
      <c r="N54" s="37"/>
    </row>
    <row r="55" spans="1:30" ht="14.25" customHeight="1" thickBot="1">
      <c r="A55" s="12" t="s">
        <v>5</v>
      </c>
      <c r="B55" s="284" t="s">
        <v>17</v>
      </c>
      <c r="C55" s="285"/>
      <c r="D55" s="285"/>
      <c r="E55" s="285"/>
      <c r="F55" s="285"/>
      <c r="G55" s="285"/>
      <c r="H55" s="27">
        <f>H54+H31</f>
        <v>494.1</v>
      </c>
      <c r="I55" s="27">
        <f>I54+I31</f>
        <v>532</v>
      </c>
      <c r="J55" s="27">
        <f>J54+J31</f>
        <v>528.70000000000005</v>
      </c>
      <c r="K55" s="215"/>
      <c r="L55" s="216"/>
      <c r="M55" s="216"/>
      <c r="N55" s="39"/>
    </row>
    <row r="56" spans="1:30" s="8" customFormat="1" ht="17.25" customHeight="1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214"/>
      <c r="M56" s="214"/>
      <c r="N56" s="214"/>
    </row>
    <row r="57" spans="1:30" s="9" customFormat="1" ht="14.25" customHeight="1" thickBot="1">
      <c r="A57" s="286" t="s">
        <v>13</v>
      </c>
      <c r="B57" s="286"/>
      <c r="C57" s="286"/>
      <c r="D57" s="286"/>
      <c r="E57" s="286"/>
      <c r="F57" s="286"/>
      <c r="G57" s="286"/>
      <c r="H57" s="63"/>
      <c r="I57" s="63"/>
      <c r="J57" s="63"/>
      <c r="K57" s="2"/>
      <c r="L57" s="2"/>
      <c r="M57" s="2"/>
      <c r="N57" s="2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54" customHeight="1" thickBot="1">
      <c r="A58" s="287" t="s">
        <v>10</v>
      </c>
      <c r="B58" s="288"/>
      <c r="C58" s="288"/>
      <c r="D58" s="288"/>
      <c r="E58" s="288"/>
      <c r="F58" s="288"/>
      <c r="G58" s="289"/>
      <c r="H58" s="191" t="s">
        <v>55</v>
      </c>
      <c r="I58" s="119" t="s">
        <v>43</v>
      </c>
      <c r="J58" s="119" t="s">
        <v>53</v>
      </c>
      <c r="K58" s="32"/>
    </row>
    <row r="59" spans="1:30" ht="16.5" customHeight="1">
      <c r="A59" s="290" t="s">
        <v>14</v>
      </c>
      <c r="B59" s="291"/>
      <c r="C59" s="291"/>
      <c r="D59" s="291"/>
      <c r="E59" s="291"/>
      <c r="F59" s="291"/>
      <c r="G59" s="292"/>
      <c r="H59" s="58">
        <f>SUM(H60:H62)</f>
        <v>494.1</v>
      </c>
      <c r="I59" s="58">
        <f t="shared" ref="I59:J59" si="5">SUM(I60:I62)</f>
        <v>532</v>
      </c>
      <c r="J59" s="58">
        <f t="shared" si="5"/>
        <v>528.70000000000005</v>
      </c>
    </row>
    <row r="60" spans="1:30" ht="14.25" customHeight="1">
      <c r="A60" s="274" t="s">
        <v>19</v>
      </c>
      <c r="B60" s="275"/>
      <c r="C60" s="275"/>
      <c r="D60" s="275"/>
      <c r="E60" s="275"/>
      <c r="F60" s="275"/>
      <c r="G60" s="276"/>
      <c r="H60" s="129">
        <f>SUMIF(G13:G55,"SB",H13:H55)</f>
        <v>463.1</v>
      </c>
      <c r="I60" s="59">
        <f>SUMIF(G13:G55,"SB",I13:I55)</f>
        <v>532</v>
      </c>
      <c r="J60" s="59">
        <f>SUMIF(G13:G55,"SB",J13:J55)</f>
        <v>528.70000000000005</v>
      </c>
    </row>
    <row r="61" spans="1:30" ht="14.25" customHeight="1">
      <c r="A61" s="277" t="s">
        <v>20</v>
      </c>
      <c r="B61" s="278"/>
      <c r="C61" s="278"/>
      <c r="D61" s="278"/>
      <c r="E61" s="278"/>
      <c r="F61" s="278"/>
      <c r="G61" s="279"/>
      <c r="H61" s="59">
        <f>SUMIF(G27:G55,"SB(P)",H27:H55)</f>
        <v>0</v>
      </c>
      <c r="I61" s="59">
        <f>SUMIF(G27:G55,"SB(P)",I27:I55)</f>
        <v>0</v>
      </c>
      <c r="J61" s="59">
        <f>SUMIF(G27:G55,"SB(P)",J27:J55)</f>
        <v>0</v>
      </c>
      <c r="K61" s="32"/>
    </row>
    <row r="62" spans="1:30" ht="14.25" customHeight="1">
      <c r="A62" s="347" t="s">
        <v>49</v>
      </c>
      <c r="B62" s="348"/>
      <c r="C62" s="348"/>
      <c r="D62" s="348"/>
      <c r="E62" s="348"/>
      <c r="F62" s="348"/>
      <c r="G62" s="349"/>
      <c r="H62" s="130">
        <f>SUMIF(G13:G55,"SB(L)",H13:H55)</f>
        <v>31</v>
      </c>
      <c r="I62" s="130">
        <f>SUMIF(G13:G55,"SB(L)",I13:I55)</f>
        <v>0</v>
      </c>
      <c r="J62" s="117">
        <f>SUMIF(G13:G55,"SB(L)",J13:J55)</f>
        <v>0</v>
      </c>
      <c r="K62" s="32"/>
    </row>
    <row r="63" spans="1:30" ht="14.25" customHeight="1">
      <c r="A63" s="312" t="s">
        <v>15</v>
      </c>
      <c r="B63" s="313"/>
      <c r="C63" s="313"/>
      <c r="D63" s="313"/>
      <c r="E63" s="313"/>
      <c r="F63" s="313"/>
      <c r="G63" s="314"/>
      <c r="H63" s="60">
        <f>SUM(H64:H66)</f>
        <v>0</v>
      </c>
      <c r="I63" s="60">
        <f>SUM(I64:I66)</f>
        <v>0</v>
      </c>
      <c r="J63" s="60">
        <f>SUM(J64:J66)</f>
        <v>0</v>
      </c>
    </row>
    <row r="64" spans="1:30" ht="14.25" customHeight="1">
      <c r="A64" s="306" t="s">
        <v>21</v>
      </c>
      <c r="B64" s="307"/>
      <c r="C64" s="307"/>
      <c r="D64" s="307"/>
      <c r="E64" s="307"/>
      <c r="F64" s="307"/>
      <c r="G64" s="308"/>
      <c r="H64" s="59">
        <f>SUMIF(G27:G55,"ES",H27:H55)</f>
        <v>0</v>
      </c>
      <c r="I64" s="59">
        <f>SUMIF(G27:G55,"ES",I27:I55)</f>
        <v>0</v>
      </c>
      <c r="J64" s="59">
        <f>SUMIF(G27:G55,"ES",J27:J55)</f>
        <v>0</v>
      </c>
    </row>
    <row r="65" spans="1:30" ht="14.25" customHeight="1">
      <c r="A65" s="306" t="s">
        <v>31</v>
      </c>
      <c r="B65" s="307"/>
      <c r="C65" s="307"/>
      <c r="D65" s="307"/>
      <c r="E65" s="307"/>
      <c r="F65" s="307"/>
      <c r="G65" s="308"/>
      <c r="H65" s="59">
        <f>SUMIF(G27:G55,"KVJUD",H27:H55)</f>
        <v>0</v>
      </c>
      <c r="I65" s="59">
        <f>SUMIF(G27:G55,"KVJUD",I27:I55)</f>
        <v>0</v>
      </c>
      <c r="J65" s="59">
        <f>SUMIF(G27:G55,"KVJUD",J27:J55)</f>
        <v>0</v>
      </c>
    </row>
    <row r="66" spans="1:30" ht="14.25" customHeight="1">
      <c r="A66" s="306" t="s">
        <v>30</v>
      </c>
      <c r="B66" s="307"/>
      <c r="C66" s="307"/>
      <c r="D66" s="307"/>
      <c r="E66" s="307"/>
      <c r="F66" s="307"/>
      <c r="G66" s="308"/>
      <c r="H66" s="59">
        <f>SUMIF(G27:G55,"KT",H27:H55)</f>
        <v>0</v>
      </c>
      <c r="I66" s="59">
        <f>SUMIF(G27:G55,"KT",I27:I55)</f>
        <v>0</v>
      </c>
      <c r="J66" s="59">
        <f>SUMIF(G27:G55,"KT",J27:J55)</f>
        <v>0</v>
      </c>
    </row>
    <row r="67" spans="1:30" ht="17.25" customHeight="1" thickBot="1">
      <c r="A67" s="309" t="s">
        <v>16</v>
      </c>
      <c r="B67" s="310"/>
      <c r="C67" s="310"/>
      <c r="D67" s="310"/>
      <c r="E67" s="310"/>
      <c r="F67" s="310"/>
      <c r="G67" s="311"/>
      <c r="H67" s="61">
        <f>SUM(H59,H63)</f>
        <v>494.1</v>
      </c>
      <c r="I67" s="61">
        <f>SUM(I59,I63)</f>
        <v>532</v>
      </c>
      <c r="J67" s="61">
        <f>SUM(J59,J63)</f>
        <v>528.70000000000005</v>
      </c>
    </row>
    <row r="68" spans="1:30">
      <c r="H68" s="19"/>
      <c r="I68" s="19"/>
      <c r="J68" s="19"/>
    </row>
    <row r="71" spans="1:30">
      <c r="A71" s="3"/>
      <c r="B71" s="3"/>
      <c r="C71" s="3"/>
      <c r="D71" s="3"/>
      <c r="E71" s="3"/>
      <c r="F71" s="3"/>
      <c r="G71" s="3"/>
      <c r="K71" s="3"/>
      <c r="L71" s="3"/>
      <c r="M71" s="3"/>
      <c r="N71" s="3"/>
    </row>
    <row r="72" spans="1:30" s="4" customFormat="1">
      <c r="E72" s="11"/>
      <c r="F72" s="5"/>
      <c r="G72" s="6"/>
      <c r="H72" s="3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8"/>
    </row>
  </sheetData>
  <mergeCells count="69">
    <mergeCell ref="A63:G63"/>
    <mergeCell ref="A64:G64"/>
    <mergeCell ref="A65:G65"/>
    <mergeCell ref="A66:G66"/>
    <mergeCell ref="A67:G67"/>
    <mergeCell ref="D5:K5"/>
    <mergeCell ref="A6:K6"/>
    <mergeCell ref="A7:K7"/>
    <mergeCell ref="K1:N1"/>
    <mergeCell ref="A57:G57"/>
    <mergeCell ref="B54:G54"/>
    <mergeCell ref="B55:G55"/>
    <mergeCell ref="A56:K56"/>
    <mergeCell ref="C53:G53"/>
    <mergeCell ref="D49:D50"/>
    <mergeCell ref="E49:E50"/>
    <mergeCell ref="F49:F50"/>
    <mergeCell ref="K37:K38"/>
    <mergeCell ref="D44:D45"/>
    <mergeCell ref="F44:F45"/>
    <mergeCell ref="F46:F48"/>
    <mergeCell ref="A58:G58"/>
    <mergeCell ref="A59:G59"/>
    <mergeCell ref="A60:G60"/>
    <mergeCell ref="A61:G61"/>
    <mergeCell ref="A62:G62"/>
    <mergeCell ref="F27:F28"/>
    <mergeCell ref="A34:A36"/>
    <mergeCell ref="B34:B36"/>
    <mergeCell ref="C34:C36"/>
    <mergeCell ref="E34:E36"/>
    <mergeCell ref="F34:F36"/>
    <mergeCell ref="A27:A28"/>
    <mergeCell ref="B27:B28"/>
    <mergeCell ref="C27:C28"/>
    <mergeCell ref="D27:D28"/>
    <mergeCell ref="E27:E28"/>
    <mergeCell ref="D37:D40"/>
    <mergeCell ref="E37:E40"/>
    <mergeCell ref="F37:F40"/>
    <mergeCell ref="C30:G30"/>
    <mergeCell ref="B31:G31"/>
    <mergeCell ref="B32:K32"/>
    <mergeCell ref="C33:K33"/>
    <mergeCell ref="A13:K13"/>
    <mergeCell ref="B14:K14"/>
    <mergeCell ref="C15:K15"/>
    <mergeCell ref="D17:D21"/>
    <mergeCell ref="E17:E21"/>
    <mergeCell ref="F22:F25"/>
    <mergeCell ref="A22:A25"/>
    <mergeCell ref="B22:B25"/>
    <mergeCell ref="C22:C25"/>
    <mergeCell ref="D22:D25"/>
    <mergeCell ref="E22:E25"/>
    <mergeCell ref="A12:K12"/>
    <mergeCell ref="E9:E11"/>
    <mergeCell ref="F9:F11"/>
    <mergeCell ref="G9:G11"/>
    <mergeCell ref="H9:H11"/>
    <mergeCell ref="A9:A11"/>
    <mergeCell ref="B9:B11"/>
    <mergeCell ref="C9:C11"/>
    <mergeCell ref="D9:D11"/>
    <mergeCell ref="I9:I11"/>
    <mergeCell ref="J9:J11"/>
    <mergeCell ref="K9:N9"/>
    <mergeCell ref="K10:K11"/>
    <mergeCell ref="L10:N10"/>
  </mergeCells>
  <printOptions horizontalCentered="1"/>
  <pageMargins left="0.39370078740157483" right="0.19685039370078741" top="0.39370078740157483" bottom="0.19685039370078741" header="0" footer="0"/>
  <pageSetup paperSize="9" scale="76" orientation="portrait" r:id="rId1"/>
  <headerFooter alignWithMargins="0"/>
  <rowBreaks count="1" manualBreakCount="1">
    <brk id="4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4 programa</vt:lpstr>
      <vt:lpstr>'4 programa'!Print_Area</vt:lpstr>
      <vt:lpstr>'4 programa'!Print_Titles</vt:lpstr>
    </vt:vector>
  </TitlesOfParts>
  <Company>valdyba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A.Cepiene</dc:creator>
  <cp:lastModifiedBy>Audra Cepiene</cp:lastModifiedBy>
  <cp:lastPrinted>2018-10-25T08:01:22Z</cp:lastPrinted>
  <dcterms:created xsi:type="dcterms:W3CDTF">2007-07-27T10:32:34Z</dcterms:created>
  <dcterms:modified xsi:type="dcterms:W3CDTF">2018-12-19T11:53:22Z</dcterms:modified>
</cp:coreProperties>
</file>