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mac/Desktop/"/>
    </mc:Choice>
  </mc:AlternateContent>
  <xr:revisionPtr revIDLastSave="0" documentId="13_ncr:1_{C59AC8A8-040B-B44F-A255-2CCB55A4C661}" xr6:coauthVersionLast="36" xr6:coauthVersionMax="36" xr10:uidLastSave="{00000000-0000-0000-0000-000000000000}"/>
  <bookViews>
    <workbookView xWindow="6860" yWindow="3080" windowWidth="27640" windowHeight="16940" xr2:uid="{5C48FA33-B637-DF49-BE42-3AED6FE06E3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1" l="1"/>
  <c r="U135" i="1"/>
  <c r="T135" i="1"/>
  <c r="S135" i="1"/>
  <c r="R135" i="1"/>
  <c r="O135" i="1"/>
  <c r="Q134" i="1"/>
  <c r="P134" i="1" s="1"/>
  <c r="Q133" i="1"/>
  <c r="P133" i="1" s="1"/>
  <c r="Q132" i="1"/>
  <c r="P132" i="1" s="1"/>
  <c r="Q131" i="1"/>
  <c r="P131" i="1" s="1"/>
  <c r="Q130" i="1"/>
  <c r="P130" i="1" s="1"/>
  <c r="Q129" i="1"/>
  <c r="P129" i="1" s="1"/>
  <c r="Q128" i="1"/>
  <c r="P128" i="1" s="1"/>
  <c r="Q127" i="1"/>
  <c r="P127" i="1" s="1"/>
  <c r="Q126" i="1"/>
  <c r="P126" i="1" s="1"/>
  <c r="K121" i="1"/>
  <c r="J121" i="1"/>
  <c r="I121" i="1"/>
  <c r="H121" i="1"/>
  <c r="D121" i="1"/>
  <c r="L120" i="1"/>
  <c r="G120" i="1"/>
  <c r="E120" i="1"/>
  <c r="L119" i="1"/>
  <c r="G119" i="1"/>
  <c r="E119" i="1"/>
  <c r="L118" i="1"/>
  <c r="G118" i="1"/>
  <c r="E118" i="1"/>
  <c r="L117" i="1"/>
  <c r="G117" i="1"/>
  <c r="E117" i="1"/>
  <c r="L116" i="1"/>
  <c r="G116" i="1"/>
  <c r="E116" i="1"/>
  <c r="L115" i="1"/>
  <c r="G115" i="1"/>
  <c r="E115" i="1"/>
  <c r="L114" i="1"/>
  <c r="G114" i="1"/>
  <c r="E114" i="1"/>
  <c r="L113" i="1"/>
  <c r="G113" i="1"/>
  <c r="E113" i="1"/>
  <c r="L112" i="1"/>
  <c r="G112" i="1"/>
  <c r="E112" i="1"/>
  <c r="L111" i="1"/>
  <c r="G111" i="1"/>
  <c r="E111" i="1"/>
  <c r="L110" i="1"/>
  <c r="G110" i="1"/>
  <c r="E110" i="1"/>
  <c r="G106" i="1"/>
  <c r="L105" i="1"/>
  <c r="G105" i="1"/>
  <c r="E105" i="1"/>
  <c r="L104" i="1"/>
  <c r="G104" i="1"/>
  <c r="E104" i="1"/>
  <c r="L103" i="1"/>
  <c r="G103" i="1"/>
  <c r="E103" i="1"/>
  <c r="L102" i="1"/>
  <c r="G102" i="1"/>
  <c r="E102" i="1"/>
  <c r="L101" i="1"/>
  <c r="G101" i="1"/>
  <c r="E101" i="1"/>
  <c r="L99" i="1"/>
  <c r="G99" i="1"/>
  <c r="E99" i="1"/>
  <c r="L98" i="1"/>
  <c r="G98" i="1"/>
  <c r="E98" i="1"/>
  <c r="L97" i="1"/>
  <c r="G97" i="1"/>
  <c r="E97" i="1"/>
  <c r="L96" i="1"/>
  <c r="G96" i="1"/>
  <c r="E96" i="1"/>
  <c r="L95" i="1"/>
  <c r="G95" i="1"/>
  <c r="E95" i="1"/>
  <c r="L94" i="1"/>
  <c r="G94" i="1"/>
  <c r="E94" i="1"/>
  <c r="L93" i="1"/>
  <c r="G93" i="1"/>
  <c r="E93" i="1"/>
  <c r="L92" i="1"/>
  <c r="G92" i="1"/>
  <c r="E92" i="1"/>
  <c r="L91" i="1"/>
  <c r="G91" i="1"/>
  <c r="E91" i="1"/>
  <c r="L90" i="1"/>
  <c r="G90" i="1"/>
  <c r="E90" i="1"/>
  <c r="L89" i="1"/>
  <c r="G89" i="1"/>
  <c r="E89" i="1"/>
  <c r="L88" i="1"/>
  <c r="G88" i="1"/>
  <c r="E88" i="1"/>
  <c r="L87" i="1"/>
  <c r="G87" i="1"/>
  <c r="E87" i="1"/>
  <c r="L86" i="1"/>
  <c r="G86" i="1"/>
  <c r="E86" i="1"/>
  <c r="L85" i="1"/>
  <c r="G85" i="1"/>
  <c r="E85" i="1"/>
  <c r="L84" i="1"/>
  <c r="G84" i="1"/>
  <c r="E84" i="1"/>
  <c r="L83" i="1"/>
  <c r="G83" i="1"/>
  <c r="E83" i="1"/>
  <c r="L82" i="1"/>
  <c r="G82" i="1"/>
  <c r="E82" i="1"/>
  <c r="L81" i="1"/>
  <c r="G81" i="1"/>
  <c r="E81" i="1"/>
  <c r="L80" i="1"/>
  <c r="G80" i="1"/>
  <c r="E80" i="1"/>
  <c r="L79" i="1"/>
  <c r="G79" i="1"/>
  <c r="E79" i="1"/>
  <c r="L78" i="1"/>
  <c r="G78" i="1"/>
  <c r="E78" i="1"/>
  <c r="L77" i="1"/>
  <c r="G77" i="1"/>
  <c r="E77" i="1"/>
  <c r="L76" i="1"/>
  <c r="G76" i="1"/>
  <c r="E76" i="1"/>
  <c r="L75" i="1"/>
  <c r="G75" i="1"/>
  <c r="E75" i="1"/>
  <c r="L74" i="1"/>
  <c r="G74" i="1"/>
  <c r="E74" i="1"/>
  <c r="L73" i="1"/>
  <c r="G73" i="1"/>
  <c r="E73" i="1"/>
  <c r="L72" i="1"/>
  <c r="G72" i="1"/>
  <c r="E72" i="1"/>
  <c r="L71" i="1"/>
  <c r="G71" i="1"/>
  <c r="E71" i="1"/>
  <c r="L70" i="1"/>
  <c r="G70" i="1"/>
  <c r="E70" i="1"/>
  <c r="L69" i="1"/>
  <c r="G69" i="1"/>
  <c r="E69" i="1"/>
  <c r="L68" i="1"/>
  <c r="G68" i="1"/>
  <c r="E68" i="1"/>
  <c r="L67" i="1"/>
  <c r="G67" i="1"/>
  <c r="E67" i="1"/>
  <c r="L65" i="1"/>
  <c r="G65" i="1"/>
  <c r="E65" i="1"/>
  <c r="L64" i="1"/>
  <c r="G64" i="1"/>
  <c r="E64" i="1"/>
  <c r="L63" i="1"/>
  <c r="G63" i="1"/>
  <c r="E63" i="1"/>
  <c r="L62" i="1"/>
  <c r="G62" i="1"/>
  <c r="E62" i="1"/>
  <c r="G60" i="1"/>
  <c r="E60" i="1"/>
  <c r="G59" i="1"/>
  <c r="E59" i="1"/>
  <c r="L58" i="1"/>
  <c r="G58" i="1"/>
  <c r="E58" i="1"/>
  <c r="L57" i="1"/>
  <c r="G57" i="1"/>
  <c r="E57" i="1"/>
  <c r="L56" i="1"/>
  <c r="G56" i="1"/>
  <c r="E56" i="1"/>
  <c r="L55" i="1"/>
  <c r="G55" i="1"/>
  <c r="E55" i="1"/>
  <c r="L54" i="1"/>
  <c r="G54" i="1"/>
  <c r="E54" i="1"/>
  <c r="L53" i="1"/>
  <c r="G53" i="1"/>
  <c r="E53" i="1"/>
  <c r="L52" i="1"/>
  <c r="G52" i="1"/>
  <c r="E52" i="1"/>
  <c r="L50" i="1"/>
  <c r="G50" i="1"/>
  <c r="E50" i="1"/>
  <c r="L49" i="1"/>
  <c r="G49" i="1"/>
  <c r="E49" i="1"/>
  <c r="L48" i="1"/>
  <c r="G48" i="1"/>
  <c r="E48" i="1"/>
  <c r="L47" i="1"/>
  <c r="G47" i="1"/>
  <c r="E47" i="1"/>
  <c r="L46" i="1"/>
  <c r="G46" i="1"/>
  <c r="E46" i="1"/>
  <c r="L45" i="1"/>
  <c r="G45" i="1"/>
  <c r="E45" i="1"/>
  <c r="L44" i="1"/>
  <c r="G44" i="1"/>
  <c r="E44" i="1"/>
  <c r="L43" i="1"/>
  <c r="G43" i="1"/>
  <c r="E43" i="1"/>
  <c r="L42" i="1"/>
  <c r="G42" i="1"/>
  <c r="E42" i="1"/>
  <c r="L41" i="1"/>
  <c r="G41" i="1"/>
  <c r="E41" i="1"/>
  <c r="L40" i="1"/>
  <c r="G40" i="1"/>
  <c r="E40" i="1"/>
  <c r="L39" i="1"/>
  <c r="G39" i="1"/>
  <c r="E39" i="1"/>
  <c r="L38" i="1"/>
  <c r="G38" i="1"/>
  <c r="E38" i="1"/>
  <c r="L37" i="1"/>
  <c r="G37" i="1"/>
  <c r="E37" i="1"/>
  <c r="L36" i="1"/>
  <c r="G36" i="1"/>
  <c r="E36" i="1"/>
  <c r="L35" i="1"/>
  <c r="G35" i="1"/>
  <c r="E35" i="1"/>
  <c r="L34" i="1"/>
  <c r="G34" i="1"/>
  <c r="E34" i="1"/>
  <c r="L33" i="1"/>
  <c r="G33" i="1"/>
  <c r="E33" i="1"/>
  <c r="L32" i="1"/>
  <c r="G32" i="1"/>
  <c r="E32" i="1"/>
  <c r="L31" i="1"/>
  <c r="G31" i="1"/>
  <c r="E31" i="1"/>
  <c r="L30" i="1"/>
  <c r="G30" i="1"/>
  <c r="E30" i="1"/>
  <c r="L29" i="1"/>
  <c r="G29" i="1"/>
  <c r="E29" i="1"/>
  <c r="L28" i="1"/>
  <c r="G28" i="1"/>
  <c r="E28" i="1"/>
  <c r="L27" i="1"/>
  <c r="G27" i="1"/>
  <c r="E27" i="1"/>
  <c r="L26" i="1"/>
  <c r="G26" i="1"/>
  <c r="E26" i="1"/>
  <c r="L25" i="1"/>
  <c r="G25" i="1"/>
  <c r="E25" i="1"/>
  <c r="L24" i="1"/>
  <c r="G24" i="1"/>
  <c r="E24" i="1"/>
  <c r="L23" i="1"/>
  <c r="G23" i="1"/>
  <c r="E23" i="1"/>
  <c r="L22" i="1"/>
  <c r="G22" i="1"/>
  <c r="E22" i="1"/>
  <c r="L21" i="1"/>
  <c r="G21" i="1"/>
  <c r="E21" i="1"/>
  <c r="L20" i="1"/>
  <c r="G20" i="1"/>
  <c r="E20" i="1"/>
  <c r="L19" i="1"/>
  <c r="G19" i="1"/>
  <c r="E19" i="1"/>
  <c r="L18" i="1"/>
  <c r="G18" i="1"/>
  <c r="E18" i="1"/>
  <c r="L17" i="1"/>
  <c r="G17" i="1"/>
  <c r="E17" i="1"/>
  <c r="L16" i="1"/>
  <c r="G16" i="1"/>
  <c r="E16" i="1"/>
  <c r="L15" i="1"/>
  <c r="G15" i="1"/>
  <c r="E15" i="1"/>
  <c r="L14" i="1"/>
  <c r="G14" i="1"/>
  <c r="E14" i="1"/>
  <c r="L13" i="1"/>
  <c r="G13" i="1"/>
  <c r="E13" i="1"/>
  <c r="L12" i="1"/>
  <c r="G12" i="1"/>
  <c r="E12" i="1"/>
  <c r="L11" i="1"/>
  <c r="G11" i="1"/>
  <c r="E11" i="1"/>
  <c r="L10" i="1"/>
  <c r="G10" i="1"/>
  <c r="E10" i="1"/>
  <c r="L9" i="1"/>
  <c r="G9" i="1"/>
  <c r="E9" i="1"/>
  <c r="L8" i="1"/>
  <c r="G8" i="1"/>
  <c r="E8" i="1"/>
  <c r="L7" i="1"/>
  <c r="G7" i="1"/>
  <c r="E7" i="1"/>
  <c r="L6" i="1"/>
  <c r="G6" i="1"/>
  <c r="E6" i="1"/>
  <c r="L5" i="1"/>
  <c r="G5" i="1"/>
  <c r="E5" i="1"/>
  <c r="L4" i="1"/>
  <c r="G4" i="1"/>
  <c r="E4" i="1"/>
  <c r="L3" i="1"/>
  <c r="G3" i="1"/>
  <c r="E3" i="1"/>
  <c r="J122" i="1" l="1"/>
  <c r="G121" i="1"/>
  <c r="L121" i="1"/>
  <c r="E121" i="1"/>
  <c r="Q135" i="1"/>
  <c r="P1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F57" authorId="0" shapeId="0" xr:uid="{0CC9729F-58A1-0A4E-919B-0A6D4D76A023}">
      <text>
        <r>
          <rPr>
            <b/>
            <sz val="10"/>
            <color rgb="FF000000"/>
            <rFont val="Tahoma"/>
            <family val="2"/>
          </rPr>
          <t>10 iš jų mokyklinio amžiaus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F101" authorId="0" shapeId="0" xr:uid="{8C1A4C3B-BBD2-F946-B4FB-11D384455206}">
      <text>
        <r>
          <rPr>
            <b/>
            <sz val="10"/>
            <color rgb="FF000000"/>
            <rFont val="Tahoma"/>
            <family val="2"/>
          </rPr>
          <t>3 iš jų ikimokyklinukai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F102" authorId="0" shapeId="0" xr:uid="{E2B63CFF-F668-6041-AB2B-BE4102660D1C}">
      <text>
        <r>
          <rPr>
            <b/>
            <sz val="10"/>
            <color rgb="FF000000"/>
            <rFont val="Tahoma"/>
            <family val="2"/>
          </rPr>
          <t>40 iš jų ikimokyklinukai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F103" authorId="0" shapeId="0" xr:uid="{4A6E9744-039C-BB43-BC84-3E42474A3862}">
      <text>
        <r>
          <rPr>
            <b/>
            <sz val="10"/>
            <color rgb="FF000000"/>
            <rFont val="Tahoma"/>
            <family val="2"/>
          </rPr>
          <t xml:space="preserve">30 </t>
        </r>
        <r>
          <rPr>
            <sz val="10"/>
            <color rgb="FF000000"/>
            <rFont val="Tahoma"/>
            <family val="2"/>
          </rPr>
          <t>iš jų ikimokyklinukai</t>
        </r>
      </text>
    </comment>
    <comment ref="F104" authorId="0" shapeId="0" xr:uid="{78B89D45-6A7F-5E48-94E0-455E665CDC19}">
      <text>
        <r>
          <rPr>
            <b/>
            <sz val="10"/>
            <color rgb="FF000000"/>
            <rFont val="Tahoma"/>
            <family val="2"/>
          </rPr>
          <t>9  iš jų ikimokyklinukai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F105" authorId="0" shapeId="0" xr:uid="{A2D5AE3F-891D-4644-AB70-7F03643A2B29}">
      <text>
        <r>
          <rPr>
            <b/>
            <sz val="10"/>
            <color rgb="FF000000"/>
            <rFont val="Tahoma"/>
            <family val="2"/>
          </rPr>
          <t>14 iš jų ikimokyklinukai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F106" authorId="0" shapeId="0" xr:uid="{B6837F4E-CC07-2E4A-8C0E-7AB38C0309D8}">
      <text>
        <r>
          <rPr>
            <b/>
            <sz val="10"/>
            <color rgb="FF000000"/>
            <rFont val="Tahoma"/>
            <family val="2"/>
          </rPr>
          <t>46 iš jų ikimokyklinukai</t>
        </r>
        <r>
          <rPr>
            <sz val="10"/>
            <color rgb="FF000000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<sst xmlns="http://schemas.openxmlformats.org/spreadsheetml/2006/main" count="386" uniqueCount="373">
  <si>
    <t>Įstaigos pavadinimas</t>
  </si>
  <si>
    <t>Direktorius</t>
  </si>
  <si>
    <t>Darbuotojų skaičius (2019 m. lapkritis)</t>
  </si>
  <si>
    <t>Darbuotojų augimas per 2 metus nuo 2017 m.</t>
  </si>
  <si>
    <t>Ugdytinių skaičius įstaigoje</t>
  </si>
  <si>
    <t>Vienam darbuotojui tenka vaikų</t>
  </si>
  <si>
    <t>Vidutinis atlyginimas (2019 m. lapkritis)</t>
  </si>
  <si>
    <t>Darbuotojų skaičius (2017 m. lapkritis)</t>
  </si>
  <si>
    <t>Vidutinis atlyginimas (2017 m. lapkritis)</t>
  </si>
  <si>
    <t>Darbuotojų skaičius 2013 m. pradžioje</t>
  </si>
  <si>
    <t>Darbuotojų kaita per pastaruosius 5 metus, proc.</t>
  </si>
  <si>
    <t>Nuoroda</t>
  </si>
  <si>
    <t>?</t>
  </si>
  <si>
    <t>Savivaldybės ikimokyklinio ugdymo įstaigos (48):</t>
  </si>
  <si>
    <t>Klaipėdos lopšelis-darželis „Volungėlė"</t>
  </si>
  <si>
    <t>Eugenija Simpukienė</t>
  </si>
  <si>
    <t>https://rekvizitai.vz.lt/imone/volungele_lopselis_darzelis/</t>
  </si>
  <si>
    <t>Klaipėdos lopšelis-darželis "Šaltinėlis"</t>
  </si>
  <si>
    <t>AUŠRA ASTRAUSKIENĖ</t>
  </si>
  <si>
    <t>https://rekvizitai.vz.lt/imone/saltinelio_klaipedos_mokykla_darzelis/</t>
  </si>
  <si>
    <t>Klaipėdos lopšelis-darželis "Rūta"</t>
  </si>
  <si>
    <t>Inga Petravičienė</t>
  </si>
  <si>
    <t>https://rekvizitai.vz.lt/imone/ruta_lopselis_darzelis/</t>
  </si>
  <si>
    <t>Klaipėdos lopšelis-darželis "Ąžuoliukas"</t>
  </si>
  <si>
    <t>Elena Plioraitienė</t>
  </si>
  <si>
    <t>https://rekvizitai.vz.lt/imone/azuoliukas_lopselis_darzelis_klaipeda/</t>
  </si>
  <si>
    <t>Klaipėdos lopšelis-darželis "Žuvėdra"</t>
  </si>
  <si>
    <t>Aleksandra Rumšienė</t>
  </si>
  <si>
    <t>https://rekvizitai.vz.lt/imone/zuvedra_lopselis_darzelis/</t>
  </si>
  <si>
    <t>Klaipėdos lopšelis-darželis "Obelėlė"</t>
  </si>
  <si>
    <t>Asta Vainiūtė</t>
  </si>
  <si>
    <t>https://rekvizitai.vz.lt/imone/obelele_lopselis_darzelis_klaipeda/</t>
  </si>
  <si>
    <t>Klaipėdos lopšelis-darželis "Žilvitis"</t>
  </si>
  <si>
    <t>Jadvyga Šalnienė</t>
  </si>
  <si>
    <t>https://rekvizitai.vz.lt/imone/zilvitis_lopselis_darzelis_klaipeda/</t>
  </si>
  <si>
    <t>Klaipėdos lopšelis-darželis "Boružėlė"</t>
  </si>
  <si>
    <t>Regina Dimienė</t>
  </si>
  <si>
    <t>https://rekvizitai.vz.lt/imone/boruzele_lopselis_darzelis_klaipeda/</t>
  </si>
  <si>
    <t>Klaipėdos lopšelis-darželis "Pušaitė"</t>
  </si>
  <si>
    <t>Irena Narvilienė</t>
  </si>
  <si>
    <t>https://rekvizitai.vz.lt/imone/pusaite_specialusis_lopselis_darzelis/</t>
  </si>
  <si>
    <t>Klaipėdos lopšelis-darželis "Pagrandukas"</t>
  </si>
  <si>
    <t>Kristina Valinčienė</t>
  </si>
  <si>
    <t>https://rekvizitai.vz.lt/imone/pagrandukas_lopselis_darzelis/</t>
  </si>
  <si>
    <t>Klaipėdos lopšelis-darželis "Žiburėlis"</t>
  </si>
  <si>
    <t>Tamara Čiulanova</t>
  </si>
  <si>
    <t>https://rekvizitai.vz.lt/imone/ziburelis_lopselis_darzelis_klaipeda/</t>
  </si>
  <si>
    <t>Klaipėdos lopšelis-darželis "Puriena"</t>
  </si>
  <si>
    <t>Virginija Letukienė</t>
  </si>
  <si>
    <t>https://rekvizitai.vz.lt/imone/puriena_lopselis_darzelis_klaipeda/</t>
  </si>
  <si>
    <t>Klaipėdos lopšelis-darželis "Pingvinukas"</t>
  </si>
  <si>
    <t>Tatjana Sokolova</t>
  </si>
  <si>
    <t>https://rekvizitai.vz.lt/imone/pingvinukas_klaipedos_lopselis_darzelis/</t>
  </si>
  <si>
    <t>Klaipėdos lopšelis-darželis "Svirpliukas"</t>
  </si>
  <si>
    <t>Audronė Šiliauskienė</t>
  </si>
  <si>
    <t>https://rekvizitai.vz.lt/imone/svirpliukas_klaipedos_lopselis_darzelis/</t>
  </si>
  <si>
    <t>Klaipėdos lopšelis-darželis "Dobiliukas"</t>
  </si>
  <si>
    <t>Armida Baltrušaitienė</t>
  </si>
  <si>
    <t>https://rekvizitai.vz.lt/imone/dobiliukas_klaipedos_lopselis_darzelis/</t>
  </si>
  <si>
    <t>Klaipėdos lopšelis-darželis "Želmenėlis"</t>
  </si>
  <si>
    <t>Genovaitė Žmuidienė</t>
  </si>
  <si>
    <t>https://rekvizitai.vz.lt/imone/zelmenelis_klaipedos_lopselis_darzelis/</t>
  </si>
  <si>
    <t>Klaipėdos lopšelis-darželis "Giliukas"</t>
  </si>
  <si>
    <t>Marytė Savickienė</t>
  </si>
  <si>
    <t>https://rekvizitai.vz.lt/imone/giliukas_klaipedos_sanatorinis_lopselis_darzelis/</t>
  </si>
  <si>
    <t>Klaipėdos lopšelis-darželis "Versmė"</t>
  </si>
  <si>
    <t>Vida Martinkienė</t>
  </si>
  <si>
    <t>https://rekvizitai.vz.lt/imone/versme_klaipedos_specialioji_mokykla_darzelis/</t>
  </si>
  <si>
    <t>Klaipėdos lopšelis-darželis "Pakalnutė"</t>
  </si>
  <si>
    <t>Natalija Griško</t>
  </si>
  <si>
    <t>https://rekvizitai.vz.lt/imone/pakalnute_klaipedos_mokykla_darzelis/</t>
  </si>
  <si>
    <t>Klaipėdos lopšelis-darželis "Kregždutė"</t>
  </si>
  <si>
    <t>Liudmila Danielevičienė</t>
  </si>
  <si>
    <t>https://rekvizitai.vz.lt/imone/kregzdute_lopselis_darzelis_klaipeda/</t>
  </si>
  <si>
    <t>Klaipėdos lopšelis-darželis "Šermukšnėlė"</t>
  </si>
  <si>
    <t>Valentina Savina</t>
  </si>
  <si>
    <t>https://rekvizitai.vz.lt/imone/sermuksnele_lopselis_darzelis/</t>
  </si>
  <si>
    <t>Klaipėdos lopšelis-darželis "Bitutė"</t>
  </si>
  <si>
    <t>Aušra Milvydienė</t>
  </si>
  <si>
    <t>https://rekvizitai.vz.lt/imone/bitute_lopselis_darzelis_klaipeda/</t>
  </si>
  <si>
    <t>Klaipėdos lopšelis-darželis "Žemuogėlė"</t>
  </si>
  <si>
    <t>Svetlana Riabko</t>
  </si>
  <si>
    <t>https://rekvizitai.vz.lt/imone/zemuogele_klaipedos_lopselis_darzelis/</t>
  </si>
  <si>
    <t>Klaipėdos lopšelis-darželis "Bangelė"</t>
  </si>
  <si>
    <t>Jevgenija Zankina</t>
  </si>
  <si>
    <t>https://rekvizitai.vz.lt/imone/bangele_klaipedos_lopselis_darzelis/</t>
  </si>
  <si>
    <t>Klaipėdos lopšelis-darželis "Nykštukas"</t>
  </si>
  <si>
    <t>Živilė Kiškionytė</t>
  </si>
  <si>
    <t>https://rekvizitai.vz.lt/imone/nykstukas_klaipedos_mokykla_darzelis/</t>
  </si>
  <si>
    <t>Klaipėdos lopšelis-darželis "Radastėlė"</t>
  </si>
  <si>
    <t>Danutė Zibulskienė</t>
  </si>
  <si>
    <t>https://rekvizitai.vz.lt/imone/radastele_klaipedos_lopselis_darzelis/</t>
  </si>
  <si>
    <t>Klaipėdos lopšelis-darželis "Klevelis"</t>
  </si>
  <si>
    <t>Birutė Šakalinienė</t>
  </si>
  <si>
    <t>https://rekvizitai.vz.lt/imone/klevelis_klaipedos_lopselis_darzelis/</t>
  </si>
  <si>
    <t>Klaipėdos lopšelis-darželis "Atžalynas"</t>
  </si>
  <si>
    <t>Rasa Žemgulienė</t>
  </si>
  <si>
    <t> 1097</t>
  </si>
  <si>
    <t>https://rekvizitai.vz.lt/imone/atzalynas_klaipedos_lopselis_darzelis/</t>
  </si>
  <si>
    <t>Klaipėdos lopšelis-darželis "Liepaitė"</t>
  </si>
  <si>
    <t>Andželika Petkevičienė</t>
  </si>
  <si>
    <t>https://rekvizitai.vz.lt/imone/liepaite_klaipedos_lopselis_darzelis/</t>
  </si>
  <si>
    <t>Klaipėdos lopšelis-darželis "Putinėlis"</t>
  </si>
  <si>
    <t>Marina Degtiar</t>
  </si>
  <si>
    <t>https://rekvizitai.vz.lt/imone/putinelis_klaipedos_lopselis_darzelis/</t>
  </si>
  <si>
    <t>Klaipėdos lopšelis-darželis "Inkarėlis"</t>
  </si>
  <si>
    <t>Rima Savva</t>
  </si>
  <si>
    <t>https://rekvizitai.vz.lt/imone/inkarelis_klaipedos_darzelis_mokykla/</t>
  </si>
  <si>
    <t>Klaipėdos lopšelis-darželis "Traukinukas"</t>
  </si>
  <si>
    <t>Jolanta Kanišauskienė</t>
  </si>
  <si>
    <t>https://rekvizitai.vz.lt/imone/traukinukas_klaipedos_lopselis_darzelis/</t>
  </si>
  <si>
    <t>Klaipėdos lopšelis-darželis "Papartėlis"</t>
  </si>
  <si>
    <t>Irena Martinkienė</t>
  </si>
  <si>
    <t>https://rekvizitai.vz.lt/imone/papartelis_klaipedos_lopselis_darzelis/</t>
  </si>
  <si>
    <t>Klaipėdos lopšelis-darželis "Aitvarėlis"</t>
  </si>
  <si>
    <t>Aušra Jablonskienė</t>
  </si>
  <si>
    <t>https://rekvizitai.vz.lt/imone/aitvarelis_klaipedos_lopselis_darzelis/</t>
  </si>
  <si>
    <t>Klaipėdos lopšelis-darželis "Alksniukas"</t>
  </si>
  <si>
    <t>Tatjana Žukauskienė</t>
  </si>
  <si>
    <t>https://rekvizitai.vz.lt/imone/alksniukas_klaipedos_lopselis_darzelis/</t>
  </si>
  <si>
    <t>Klaipėdos lopšelis-darželis "Žiogelis"</t>
  </si>
  <si>
    <t>Antanina Šereivienė</t>
  </si>
  <si>
    <t>https://rekvizitai.vz.lt/imone/ziogelis_lopselis_darzelis/</t>
  </si>
  <si>
    <t>Klaipėdos lopšelis-darželis "Eglutė"</t>
  </si>
  <si>
    <t>Angelė Aniulė</t>
  </si>
  <si>
    <t>https://rekvizitai.vz.lt/imone/eglute_klaipedos_sanatorinis_lopselis_darzelis/</t>
  </si>
  <si>
    <t>Klaipėdos lopšelis-darželis "Švyturėlis"</t>
  </si>
  <si>
    <t>Tamara Gvaj</t>
  </si>
  <si>
    <t>https://rekvizitai.vz.lt/imone/svyturelis_lopselis_darzelis/</t>
  </si>
  <si>
    <t>Klaipėdos lopšelis-darželis "Vėrinėlis"</t>
  </si>
  <si>
    <t>Laura Šeske</t>
  </si>
  <si>
    <t>https://rekvizitai.vz.lt/imone/verinelis_lopselis_darzelis/</t>
  </si>
  <si>
    <t>Klaipėdos lopšelis-darželis "Pumpurėlis"</t>
  </si>
  <si>
    <t>https://rekvizitai.vz.lt/imone/pumpurelis_lopselis_darzelis/</t>
  </si>
  <si>
    <t>Klaipėdos lopšelis-darželis "Čiauškutė"</t>
  </si>
  <si>
    <t>Jolita Skripstaitienė</t>
  </si>
  <si>
    <t>https://rekvizitai.vz.lt/imone/ciauskute_klaipedos_specialusis_lopselis_darzelis/</t>
  </si>
  <si>
    <t>Klaipėdos lopšelis-darželis "Linelis"</t>
  </si>
  <si>
    <t>Viktė Radavičiūtė</t>
  </si>
  <si>
    <t>https://rekvizitai.vz.lt/imone/linelis_klaipedos_lopselis_darzelis/</t>
  </si>
  <si>
    <t>Klaipėdos darželis "Sakalėlis"</t>
  </si>
  <si>
    <t>Loreta Bagočienė</t>
  </si>
  <si>
    <t>https://rekvizitai.vz.lt/imone/sakalelis_klaipedos_darzelis/</t>
  </si>
  <si>
    <t>Klaipėdos darželis "Gintarėlis"</t>
  </si>
  <si>
    <t>Violeta Urbonienė</t>
  </si>
  <si>
    <t>https://rekvizitai.vz.lt/imone/gintarelis_klaipedos_specialusis_darzelis/</t>
  </si>
  <si>
    <t>Klaipėdos mokykla-darželis "Du gaideliai"</t>
  </si>
  <si>
    <t>Galina Kozak</t>
  </si>
  <si>
    <t>https://rekvizitai.vz.lt/imone/du_gaideliai_klaipedos_mokykla_darzelis/</t>
  </si>
  <si>
    <t>Klaipėdos mokykla-darželis "Vyturėlis"</t>
  </si>
  <si>
    <t>Rima Rupšienė</t>
  </si>
  <si>
    <t>https://rekvizitai.vz.lt/imone/vyturelis_klaipedos_mokykla_darzelis/</t>
  </si>
  <si>
    <t>BĮ Klaipėdos regos ugdymo centras</t>
  </si>
  <si>
    <t>Laima Glaveckienė</t>
  </si>
  <si>
    <t>https://rekvizitai.vz.lt/imone/klaipedos_regos_ugdymo_centras/</t>
  </si>
  <si>
    <t>Klaipėdos mokykla-darželis "Berželis"</t>
  </si>
  <si>
    <t>Birutė Maknavičienė</t>
  </si>
  <si>
    <t>https://rekvizitai.vz.lt/imone/berzelio_klaipedos_mokykla_darzelis/</t>
  </si>
  <si>
    <t>Mažųjų pasaulis, VŠĮ</t>
  </si>
  <si>
    <t>https://rekvizitai.vz.lt/imone/mazuju_pasaulis/</t>
  </si>
  <si>
    <t>Jūros žvaigždutė, VŠĮ</t>
  </si>
  <si>
    <t>Jurgita Žemaitaitytė</t>
  </si>
  <si>
    <t>https://rekvizitai.vz.lt/imone/juru_zvaigzdute/</t>
  </si>
  <si>
    <t>Pasakėlė, VŠĮ</t>
  </si>
  <si>
    <t>Rima Pikčiūnaitė</t>
  </si>
  <si>
    <t>https://rekvizitai.vz.lt/imone/pasakele/</t>
  </si>
  <si>
    <t>Vaikų giraitė, VŠĮ</t>
  </si>
  <si>
    <t>Indrė Altuchovienė</t>
  </si>
  <si>
    <t>https://rekvizitai.vz.lt/imone/vaiku_giraite/</t>
  </si>
  <si>
    <t>Saulė ir mėnulis, VŠĮ</t>
  </si>
  <si>
    <t>Ramunė Žilienė</t>
  </si>
  <si>
    <t>https://rekvizitai.vz.lt/imone/saule_ir_menulis/</t>
  </si>
  <si>
    <t>Laimingų vaikų pilis, VŠĮ</t>
  </si>
  <si>
    <t>Dovilė Urbanavičienė</t>
  </si>
  <si>
    <t>https://rekvizitai.vz.lt/imone/laimingu_vaiku_pilis/</t>
  </si>
  <si>
    <t>Niektauza, VŠĮ</t>
  </si>
  <si>
    <t>Julija Klastauskienė</t>
  </si>
  <si>
    <t>https://rekvizitai.vz.lt/imone/niektauza/</t>
  </si>
  <si>
    <r>
      <t xml:space="preserve">UAB „Vaikystės sodas“ filialas „Pajūrio sodelis“ - naujas? </t>
    </r>
    <r>
      <rPr>
        <b/>
        <sz val="12"/>
        <color theme="1"/>
        <rFont val="Calibri"/>
        <family val="2"/>
        <scheme val="minor"/>
      </rPr>
      <t>Nėra rekvizituose</t>
    </r>
  </si>
  <si>
    <t>VšĮ „Šv. Pranciškaus paukšteliai“ - naujas?</t>
  </si>
  <si>
    <t>Savivaldybės pradinėje mokykloje ir mokyklose-darželiuose (4):</t>
  </si>
  <si>
    <t>Klaipėdos mokykla-darželis "Varpelis"</t>
  </si>
  <si>
    <t>Daina Paliulienė</t>
  </si>
  <si>
    <t>https://rekvizitai.vz.lt/imone/varpelis_mokykla_darzelis_klaipeda/</t>
  </si>
  <si>
    <t>Klaipėdos Marijos Montessori mokykla darželis</t>
  </si>
  <si>
    <t>Rita Bružienė</t>
  </si>
  <si>
    <t>https://rekvizitai.vz.lt/imone/klaipedos_marijos_montessori_mokykla_darzelis/</t>
  </si>
  <si>
    <t>Klaipėdos mokykla darželis „Saulutė“</t>
  </si>
  <si>
    <t>Raimonda Pintverienė</t>
  </si>
  <si>
    <t>https://rekvizitai.vz.lt/imone/saulute_klaipedos_darzelis_mokykla/</t>
  </si>
  <si>
    <t>Klaipėdos Gilijos Pradinė Mokykla</t>
  </si>
  <si>
    <t>Renata Mikienė</t>
  </si>
  <si>
    <t>https://rekvizitai.vz.lt/imone/klaipedos_gilijos_pradine_mokykla/</t>
  </si>
  <si>
    <r>
      <t>Klaipėdos jūrų kadetų mokykla (ex BĮ Klaipėdos</t>
    </r>
    <r>
      <rPr>
        <b/>
        <sz val="12"/>
        <color theme="1"/>
        <rFont val="Calibri"/>
        <family val="2"/>
        <charset val="238"/>
        <scheme val="minor"/>
      </rPr>
      <t xml:space="preserve"> Ievos Simonaitytės mokykla)</t>
    </r>
  </si>
  <si>
    <t>Gražina Skunčikienė</t>
  </si>
  <si>
    <t>https://rekvizitai.vz.lt/imone/klaipedos_ievos_simonaitytes_pagrindine_mokykla/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</si>
  <si>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Litorinos mokykla</t>
    </r>
    <r>
      <rPr>
        <sz val="12"/>
        <color theme="1"/>
        <rFont val="Calibri"/>
        <family val="2"/>
        <charset val="238"/>
        <scheme val="minor"/>
      </rPr>
      <t xml:space="preserve"> (specialioji)</t>
    </r>
  </si>
  <si>
    <t>Edita Andrijauskienė</t>
  </si>
  <si>
    <t>https://rekvizitai.vz.lt/imone/klaipedos_kurciuju_ir_neprigirdinciuju_pagrindine_internatine_mokykla/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</si>
  <si>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Gabijos progimnazija (2017 buvo pagrindinė mokykla)</t>
    </r>
  </si>
  <si>
    <t>Inga Kurlavičienė (2017 buvo Aušra Gavšinienė)</t>
  </si>
  <si>
    <t>https://rekvizitai.vz.lt/imone/gabijos_pagrindine_mokykla/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</si>
  <si>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Vitės progimnazija (2017 buvo pagrindinė mokykla)</t>
    </r>
  </si>
  <si>
    <t>Renata Venckienė</t>
  </si>
  <si>
    <t>https://rekvizitai.vz.lt/imone/klaipedos_vites_pagrindine_mokykla/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</si>
  <si>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Aukuro gimnazija ( 2017 buvo vidurinė mokykla)</t>
    </r>
  </si>
  <si>
    <t>Lygija Virkšienė</t>
  </si>
  <si>
    <t>https://rekvizitai.vz.lt/imone/klaipedos_aukuro_vidurine_mokykla/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</si>
  <si>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Tauralaukio progimnazija (2017 buvo vidurinė mokykla)</t>
    </r>
  </si>
  <si>
    <t>Ona Šalkauskienė</t>
  </si>
  <si>
    <t>https://rekvizitai.vz.lt/imone/klaipedos_tauralaukio_pagrindine_mokykla/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</si>
  <si>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Medeinės vidurinė mokykla</t>
    </r>
    <r>
      <rPr>
        <sz val="12"/>
        <color theme="1"/>
        <rFont val="Calibri"/>
        <family val="2"/>
        <charset val="238"/>
        <scheme val="minor"/>
      </rPr>
      <t xml:space="preserve"> (specialioji)</t>
    </r>
  </si>
  <si>
    <t>Elena Knyzaitė</t>
  </si>
  <si>
    <t>https://rekvizitai.vz.lt/imone/klaipedos_2_oji_specialioji_mokykla/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</si>
  <si>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Baltijos gimnazija (2017 buvo vidurinė mokykla)</t>
    </r>
  </si>
  <si>
    <t>Jurgita Račkauskienė (2017 buvo Vitalija Grybauskienė)</t>
  </si>
  <si>
    <t>https://rekvizitai.vz.lt/imone/klaipedos_baltijos_vidurine_mokykla/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</si>
  <si>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Simono Dacho progimnazija</t>
    </r>
  </si>
  <si>
    <t>Daiva Marozienė</t>
  </si>
  <si>
    <t>https://rekvizitai.vz.lt/imone/klaipedos_simono_dacho_vidurine_mokykla/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</si>
  <si>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Prano Mašioto progimnazija</t>
    </r>
  </si>
  <si>
    <t>Janina Grigienė</t>
  </si>
  <si>
    <t>https://rekvizitai.vz.lt/imone/klaipedos_prano_masioto_pagrindine_mokykla/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</si>
  <si>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"Verdenės" progimnazija</t>
    </r>
  </si>
  <si>
    <t>Rima Bėčiuvienė</t>
  </si>
  <si>
    <t>https://rekvizitai.vz.lt/imone/klaipedos_verdenes_pagrindine_mokykla/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</si>
  <si>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"Vyturio" progimnazija</t>
    </r>
  </si>
  <si>
    <t>Inga Bagdonienė (2017 buvo Vladimiras Genutis)</t>
  </si>
  <si>
    <t>https://rekvizitai.vz.lt/imone/klaipedos_vyturio_pagrindine_mokykla/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</si>
  <si>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Martyno Mažvydo  progimnazija</t>
    </r>
  </si>
  <si>
    <t>Vytautas Dumčius</t>
  </si>
  <si>
    <t>https://rekvizitai.vz.lt/imone/klaipedos_martyno_mazvydo_pagrindine_mokykla/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</si>
  <si>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Gedminų  progimnazija</t>
    </r>
  </si>
  <si>
    <t>Aurelijus Liaudanskas</t>
  </si>
  <si>
    <t>https://rekvizitai.vz.lt/imone/klaipedos_gedminu_pagrindine_mokykla/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</si>
  <si>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Sendvario  progimnazija</t>
    </r>
  </si>
  <si>
    <t>Lina Logvinovienė</t>
  </si>
  <si>
    <t>https://rekvizitai.vz.lt/imone/klaipedos_sendvario_pagrindine_mokykla/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</si>
  <si>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"Pajūrio"  progimnazija</t>
    </r>
  </si>
  <si>
    <t>Lina Stankutė</t>
  </si>
  <si>
    <t>https://rekvizitai.vz.lt/imone/klaipedos_pajurio_vidurine_mokykla/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</si>
  <si>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"Saulėtekio"  progimnazija</t>
    </r>
  </si>
  <si>
    <t>Birutė Bartašiūtė</t>
  </si>
  <si>
    <t>https://rekvizitai.vz.lt/imone/klaipedos_sauletekio_pagrindine_mokykla/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</si>
  <si>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"Santarvės"  progimnazija</t>
    </r>
  </si>
  <si>
    <t>Laima Vaitonienė</t>
  </si>
  <si>
    <t>https://rekvizitai.vz.lt/imone/klaipedos_santarves_pagrindine_mokykla/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</si>
  <si>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"Smeltės"  progimnazija</t>
    </r>
  </si>
  <si>
    <t>Arūnas Matuzas (2017 buvo Edmundas Kvederis)</t>
  </si>
  <si>
    <t>https://rekvizitai.vz.lt/imone/klaipedos_smeltes_pagrindine_mokykla/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</si>
  <si>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Maksimo Gorkio  progimnazija</t>
    </r>
  </si>
  <si>
    <t>Irina Narkevičienė</t>
  </si>
  <si>
    <t>https://rekvizitai.vz.lt/imone/klaipedos_maksimo_gorkio_vidurine_mokykla/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</si>
  <si>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"Versmės"  progimnazija</t>
    </r>
  </si>
  <si>
    <t>Gražina Pocienė</t>
  </si>
  <si>
    <t>https://rekvizitai.vz.lt/imone/klaipedos_versmes_pagrindine_mokykla/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</si>
  <si>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Liudviko Stulpino  progimnazija</t>
    </r>
  </si>
  <si>
    <t>Diana Čedavičienė</t>
  </si>
  <si>
    <t>https://rekvizitai.vz.lt/imone/klaipedos_liudviko_stulpino_pagrindine_mokykla/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</si>
  <si>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Eduardo Balsio menų gimnazija</t>
    </r>
    <r>
      <rPr>
        <sz val="12"/>
        <color theme="1"/>
        <rFont val="Calibri"/>
        <family val="2"/>
        <charset val="238"/>
        <scheme val="minor"/>
      </rPr>
      <t xml:space="preserve"> - steigėjas ne savivaldybė, lėšas gauna tiesiai iš Švietimo ministerijos</t>
    </r>
  </si>
  <si>
    <t>Gintautas Misiukevičius</t>
  </si>
  <si>
    <t>https://rekvizitai.vz.lt/imone/klaipedos_eduardo_balsio_menu_gimnazija/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</si>
  <si>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Žaliakalnio gimnazija</t>
    </r>
  </si>
  <si>
    <t>Vitalijus Jakobčiukas</t>
  </si>
  <si>
    <t>https://rekvizitai.vz.lt/imone/klaipedos_zaliakalnio_gimnazija/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</si>
  <si>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Vėtrungės gimnazija</t>
    </r>
  </si>
  <si>
    <t>Ramvydas Juška</t>
  </si>
  <si>
    <t>https://rekvizitai.vz.lt/imone/klaipedos_vetrunges_gimnazija/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</si>
  <si>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Ąžuolyno gimnazija</t>
    </r>
  </si>
  <si>
    <t>Vilija Prižgintienė</t>
  </si>
  <si>
    <t>https://rekvizitai.vz.lt/imone/klaipedos_azuolyno_gimnazija/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</si>
  <si>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Hermano Zudermano  gimnazija</t>
    </r>
  </si>
  <si>
    <t>Jolita Andrijauskienė</t>
  </si>
  <si>
    <t>https://rekvizitai.vz.lt/imone/klaipedos_hermano_zudermano_gimnazija/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</si>
  <si>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Vydūno  gimnazija</t>
    </r>
  </si>
  <si>
    <t>Arvydas Girdzijauskas</t>
  </si>
  <si>
    <t>https://rekvizitai.vz.lt/imone/klaipedos_vyduno_vidurine_mokykla/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</si>
  <si>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Vytauto Didžiojo  gimnazija</t>
    </r>
  </si>
  <si>
    <t>Stasys Ruiba</t>
  </si>
  <si>
    <t>https://rekvizitai.vz.lt/imone/vytauto_didziojo_gimnazija/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</si>
  <si>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Žemynos  gimnazija</t>
    </r>
  </si>
  <si>
    <t>Rita Podoliankienė</t>
  </si>
  <si>
    <t>https://rekvizitai.vz.lt/imone/zemynos_gimnazija/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</si>
  <si>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Aitvaro  gimnazija</t>
    </r>
  </si>
  <si>
    <t>Irina Fiodorova</t>
  </si>
  <si>
    <t>https://rekvizitai.vz.lt/imone/klaipedos_aitvaro_gimnazija/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</si>
  <si>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Varpo  gimnazija</t>
    </r>
  </si>
  <si>
    <t>Rasa Mašurinienė</t>
  </si>
  <si>
    <t>https://rekvizitai.vz.lt/imone/klaipedos_varpo_gimnazija/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</si>
  <si>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suaugusiųjų  gimnazija</t>
    </r>
  </si>
  <si>
    <t>Daiva Križinauskaitė</t>
  </si>
  <si>
    <t>https://rekvizitai.vz.lt/imone/klaipedos_suaugusiuju_gimnazija/</t>
  </si>
  <si>
    <t>Marina Korinevskaja</t>
  </si>
  <si>
    <t>https://rekvizitai.vz.lt/imone/svetliaciok_nevalstybine_specialioji_pagrindine_mokykla/</t>
  </si>
  <si>
    <t>Aistė Juškė</t>
  </si>
  <si>
    <t>https://rekvizitai.vz.lt/imone/pajurio_valdorfo_bendruomene/</t>
  </si>
  <si>
    <t>Dalia Kiliuvienė</t>
  </si>
  <si>
    <t>https://rekvizitai.vz.lt/imone/universa_via/</t>
  </si>
  <si>
    <r>
      <rPr>
        <b/>
        <sz val="12"/>
        <color theme="1"/>
        <rFont val="Calibri"/>
        <family val="2"/>
        <charset val="238"/>
        <scheme val="minor"/>
      </rPr>
      <t>Klaipėdos licėjus</t>
    </r>
    <r>
      <rPr>
        <sz val="12"/>
        <color theme="1"/>
        <rFont val="Calibri"/>
        <family val="2"/>
        <charset val="238"/>
        <scheme val="minor"/>
      </rPr>
      <t>, VŠĮ</t>
    </r>
  </si>
  <si>
    <t>Regina Kontautienė</t>
  </si>
  <si>
    <t>https://rekvizitai.vz.lt/imone/universa_via_privatus_darzelis_mokykla_filialas/</t>
  </si>
  <si>
    <r>
      <rPr>
        <sz val="12"/>
        <color theme="1"/>
        <rFont val="Calibri"/>
        <family val="2"/>
        <charset val="238"/>
        <scheme val="minor"/>
      </rPr>
      <t xml:space="preserve">VŠĮ </t>
    </r>
    <r>
      <rPr>
        <b/>
        <sz val="12"/>
        <color theme="1"/>
        <rFont val="Calibri"/>
        <family val="2"/>
        <charset val="238"/>
        <scheme val="minor"/>
      </rPr>
      <t>Vaivorykštės tako gimnazija</t>
    </r>
  </si>
  <si>
    <t>Džiuljeta Gečienė</t>
  </si>
  <si>
    <t>https://rekvizitai.vz.lt/imone/vaivorykstes_tako_pagrindine_mokykla/</t>
  </si>
  <si>
    <t>nauja</t>
  </si>
  <si>
    <t>Moksleivių saviraiškos centras</t>
  </si>
  <si>
    <t>Vytautas Krutulis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</si>
  <si>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„Gintaro“ sporto centras</t>
    </r>
  </si>
  <si>
    <t>Asta Dirgėlienė</t>
  </si>
  <si>
    <t>https://rekvizitai.vz.lt/imone/gintaras_klaipedos_sporto_centras/</t>
  </si>
  <si>
    <t>tinklalapio nuoroda, nurodyta rekvizitai.vz.lt neveikia:) Direktorius rekvizitai.vz/lt nenurodytas</t>
  </si>
  <si>
    <r>
      <t>BĮ Klaipėdos</t>
    </r>
    <r>
      <rPr>
        <b/>
        <sz val="12"/>
        <color theme="1"/>
        <rFont val="Calibri"/>
        <family val="2"/>
        <charset val="238"/>
        <scheme val="minor"/>
      </rPr>
      <t xml:space="preserve"> „Viesulo“ sporto centras</t>
    </r>
  </si>
  <si>
    <t>Edmundas Klimas</t>
  </si>
  <si>
    <t>https://rekvizitai.vz.lt/imone/viesulas_klaipedos_sporto_centras/</t>
  </si>
  <si>
    <t>2018 metais šiam centrui 35 sporto renginių organizavimui skirta 1,48 mln. EUR, tai yra 42'000 EUR vienam renginiui vidutiniškai - ???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</si>
  <si>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karalienės Luizės jaunimo centras</t>
    </r>
  </si>
  <si>
    <t>Aleksas Bagdonavičius</t>
  </si>
  <si>
    <t>https://rekvizitai.vz.lt/imone/klaipedos_jaunimo_centras/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</si>
  <si>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vaikų laisvalaikio centras</t>
    </r>
  </si>
  <si>
    <t>Jolanta Budrienė</t>
  </si>
  <si>
    <t>https://rekvizitai.vz.lt/imone/klaipedos_vaiku_laisvalaikio_centras/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</si>
  <si>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Jeronimo Kačinsko muzikos mokykla</t>
    </r>
  </si>
  <si>
    <t>Jolita Šlajienė</t>
  </si>
  <si>
    <t>https://rekvizitai.vz.lt/imone/klaipedos_jeronimo_kacinsko_muzikos_mokykla/</t>
  </si>
  <si>
    <t>Laimonas Šapkauskas</t>
  </si>
  <si>
    <t>https://rekvizitai.vz.lt/imone/vsi_klaipedos_krepsinio_mokykla/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</si>
  <si>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Juozo Karoso muzikos mokykla</t>
    </r>
  </si>
  <si>
    <t>Sigitas Kusas</t>
  </si>
  <si>
    <t>https://rekvizitai.vz.lt/imone/klaipedos_juozo_karoso_muzikos_mokykla/</t>
  </si>
  <si>
    <r>
      <t xml:space="preserve">BĮ Klaipėdos </t>
    </r>
    <r>
      <rPr>
        <b/>
        <sz val="12"/>
        <color theme="1"/>
        <rFont val="Calibri"/>
        <family val="2"/>
        <charset val="238"/>
        <scheme val="minor"/>
      </rPr>
      <t>Adomo Brako dailės mokykla</t>
    </r>
  </si>
  <si>
    <t>Violeta Beresnevičienė</t>
  </si>
  <si>
    <t>https://rekvizitai.vz.lt/imone/klaipedos_adomo_brako_dailes_mokykla/</t>
  </si>
  <si>
    <r>
      <t>BĮ Klaipėdos</t>
    </r>
    <r>
      <rPr>
        <b/>
        <sz val="12"/>
        <color theme="1"/>
        <rFont val="Calibri"/>
        <family val="2"/>
        <charset val="238"/>
        <scheme val="minor"/>
      </rPr>
      <t xml:space="preserve"> Vlado Knašiaus krepšinio mokykla</t>
    </r>
  </si>
  <si>
    <t>Alfredas Kaniava</t>
  </si>
  <si>
    <r>
      <t>BĮ Klaipėdos</t>
    </r>
    <r>
      <rPr>
        <b/>
        <sz val="12"/>
        <color theme="1"/>
        <rFont val="Calibri"/>
        <family val="2"/>
        <charset val="238"/>
        <scheme val="minor"/>
      </rPr>
      <t xml:space="preserve"> futbolo sporto mokykla</t>
    </r>
  </si>
  <si>
    <t>Antanas Adomynas</t>
  </si>
  <si>
    <t>https://rekvizitai.vz.lt/imone/klaipedos_futbolo_sporto_mokykla/</t>
  </si>
  <si>
    <r>
      <t xml:space="preserve">BĮ Klaipėdos miesto </t>
    </r>
    <r>
      <rPr>
        <b/>
        <sz val="12"/>
        <color theme="1"/>
        <rFont val="Calibri"/>
        <family val="2"/>
        <charset val="238"/>
        <scheme val="minor"/>
      </rPr>
      <t>lengvosios atletikos mokykla</t>
    </r>
  </si>
  <si>
    <t>Darius Raišutis (2017 buvo Raimonda Murašovienė  kaip laikina)</t>
  </si>
  <si>
    <t>https://rekvizitai.vz.lt/imone/klaipedos_miesto_lengvosios_atletikos_mokykla/</t>
  </si>
  <si>
    <t>VISO:</t>
  </si>
  <si>
    <t>Savivaldybės valdomos įmonės</t>
  </si>
  <si>
    <t>Klaipėdos vanduo, AB</t>
  </si>
  <si>
    <t>96 automobiliai (priklauso)</t>
  </si>
  <si>
    <t>Klaipėdos energija, AB</t>
  </si>
  <si>
    <t>Antanas Katinas, generalinis direktorius</t>
  </si>
  <si>
    <t>39 automobiliai (38 priklauso, 1 išperkamas arba nuomojamas)</t>
  </si>
  <si>
    <t>Klaipėdos regiono atliekų tvarkymo centras (KRATC), UAB</t>
  </si>
  <si>
    <t>Šarūnas Reikalas, direktorius</t>
  </si>
  <si>
    <t>13 automobilių (3 priklauso, 10 išperkamų arba nuomojamų)</t>
  </si>
  <si>
    <t>Klaipėdos autobusų parkas, UAB</t>
  </si>
  <si>
    <t>Vaidas Ramanauskas, generalinis direktorius</t>
  </si>
  <si>
    <t>133 automobiliai (95 priklauso, 38 išperkami arba nuomojami)</t>
  </si>
  <si>
    <t>Gatvių apšvietimas, UAB</t>
  </si>
  <si>
    <t>13 automobilių (12 priklauso, 1 išperkamas arba nuomojamas)</t>
  </si>
  <si>
    <t>Naujasis turgus, UAB</t>
  </si>
  <si>
    <t>Viačeslav Karmanov, direktorius</t>
  </si>
  <si>
    <t>1 automobilis (priklauso)</t>
  </si>
  <si>
    <t>Senasis turgus, UAB</t>
  </si>
  <si>
    <t>Arvydas Gaudiešius, direktorius</t>
  </si>
  <si>
    <t>nėra</t>
  </si>
  <si>
    <t>Vildmina, UAB</t>
  </si>
  <si>
    <t>Debreceno vaistinė, SĮ</t>
  </si>
  <si>
    <t>Justinas Ščėsna, vedėjas</t>
  </si>
  <si>
    <t>Nevalstybinėse ikimokyklinio ugdymo įstaigos (9):</t>
  </si>
  <si>
    <t>Savivaldybės bendrojo ugdymo mokyklos (33):</t>
  </si>
  <si>
    <t>Nevalstybinės bendrojo ugdymo mokyklos (6):</t>
  </si>
  <si>
    <t>Savivaldybės neformaliojo vaikų švietimo įstaigos (12):</t>
  </si>
  <si>
    <r>
      <t>VŠĮ Klaipėdos</t>
    </r>
    <r>
      <rPr>
        <b/>
        <sz val="12"/>
        <color theme="1"/>
        <rFont val="Calibri"/>
        <family val="2"/>
        <charset val="238"/>
        <scheme val="minor"/>
      </rPr>
      <t xml:space="preserve"> Krepšinio Mokykla</t>
    </r>
    <r>
      <rPr>
        <sz val="12"/>
        <color theme="1"/>
        <rFont val="Calibri"/>
        <family val="2"/>
        <charset val="238"/>
        <scheme val="minor"/>
      </rPr>
      <t xml:space="preserve"> - savivalda nepateikė duomenų apie vaikų skaičių</t>
    </r>
  </si>
  <si>
    <t>UAB „Mažasis Klaipėdos licėjus“ - čia tas Melnragėje? Veikia be higienos paso, leidimų - kaip jiems savivalda gali apmokėti už NELEGALŲ ugdymą?</t>
  </si>
  <si>
    <r>
      <rPr>
        <b/>
        <sz val="12"/>
        <color theme="1"/>
        <rFont val="Calibri"/>
        <family val="2"/>
        <scheme val="minor"/>
      </rPr>
      <t>Universa Via</t>
    </r>
    <r>
      <rPr>
        <sz val="12"/>
        <color theme="1"/>
        <rFont val="Calibri"/>
        <family val="2"/>
        <charset val="238"/>
        <scheme val="minor"/>
      </rPr>
      <t>, VŠĮ</t>
    </r>
  </si>
  <si>
    <r>
      <rPr>
        <b/>
        <sz val="12"/>
        <color theme="1"/>
        <rFont val="Calibri"/>
        <family val="2"/>
        <scheme val="minor"/>
      </rPr>
      <t>Pajūrio Valdorfo bendruomenė</t>
    </r>
    <r>
      <rPr>
        <sz val="12"/>
        <color theme="1"/>
        <rFont val="Calibri"/>
        <family val="2"/>
        <charset val="238"/>
        <scheme val="minor"/>
      </rPr>
      <t>, VŠĮ</t>
    </r>
  </si>
  <si>
    <r>
      <t>VŠĮ "Klaipėdos specialioji mokykla-daugiafunkcis centras "</t>
    </r>
    <r>
      <rPr>
        <b/>
        <sz val="12"/>
        <color theme="1"/>
        <rFont val="Calibri"/>
        <family val="2"/>
        <scheme val="minor"/>
      </rPr>
      <t>Svetliačiok</t>
    </r>
    <r>
      <rPr>
        <sz val="12"/>
        <color theme="1"/>
        <rFont val="Calibri"/>
        <family val="2"/>
        <charset val="238"/>
        <scheme val="minor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</si>
</sst>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sz val="12"/>
      <color rgb="FF000000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3" fontId="4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" xfId="0" applyFont="1" applyBorder="1"/>
    <xf numFmtId="9" fontId="3" fillId="0" borderId="1" xfId="0" applyNumberFormat="1" applyFont="1" applyBorder="1"/>
    <xf numFmtId="3" fontId="3" fillId="0" borderId="1" xfId="0" applyNumberFormat="1" applyFont="1" applyBorder="1"/>
    <xf numFmtId="0" fontId="3" fillId="0" borderId="1" xfId="0" applyFont="1" applyBorder="1" applyAlignment="1"/>
    <xf numFmtId="0" fontId="2" fillId="0" borderId="1" xfId="1" applyBorder="1" applyAlignment="1"/>
    <xf numFmtId="0" fontId="3" fillId="2" borderId="1" xfId="0" applyFont="1" applyFill="1" applyBorder="1"/>
    <xf numFmtId="0" fontId="5" fillId="0" borderId="1" xfId="0" applyFont="1" applyBorder="1"/>
    <xf numFmtId="0" fontId="3" fillId="0" borderId="0" xfId="0" applyFont="1" applyFill="1" applyAlignment="1">
      <alignment horizontal="left"/>
    </xf>
    <xf numFmtId="164" fontId="1" fillId="0" borderId="1" xfId="0" applyNumberFormat="1" applyFont="1" applyBorder="1"/>
    <xf numFmtId="0" fontId="3" fillId="0" borderId="1" xfId="0" applyFont="1" applyBorder="1" applyAlignment="1">
      <alignment horizontal="right"/>
    </xf>
    <xf numFmtId="0" fontId="0" fillId="0" borderId="1" xfId="0" applyFont="1" applyBorder="1"/>
    <xf numFmtId="0" fontId="3" fillId="3" borderId="1" xfId="0" applyFont="1" applyFill="1" applyBorder="1"/>
    <xf numFmtId="9" fontId="3" fillId="0" borderId="1" xfId="0" applyNumberFormat="1" applyFont="1" applyBorder="1" applyAlignment="1">
      <alignment horizontal="center"/>
    </xf>
    <xf numFmtId="0" fontId="3" fillId="4" borderId="0" xfId="0" applyFont="1" applyFill="1" applyAlignment="1">
      <alignment horizontal="left"/>
    </xf>
    <xf numFmtId="0" fontId="3" fillId="0" borderId="1" xfId="0" applyFont="1" applyFill="1" applyBorder="1"/>
    <xf numFmtId="0" fontId="6" fillId="0" borderId="1" xfId="0" applyFont="1" applyBorder="1"/>
    <xf numFmtId="3" fontId="3" fillId="0" borderId="0" xfId="0" applyNumberFormat="1" applyFont="1"/>
    <xf numFmtId="0" fontId="6" fillId="0" borderId="0" xfId="0" applyFont="1"/>
    <xf numFmtId="4" fontId="6" fillId="0" borderId="0" xfId="0" applyNumberFormat="1" applyFont="1"/>
    <xf numFmtId="9" fontId="6" fillId="0" borderId="0" xfId="0" applyNumberFormat="1" applyFont="1"/>
    <xf numFmtId="0" fontId="3" fillId="0" borderId="0" xfId="0" applyFont="1" applyAlignment="1"/>
    <xf numFmtId="9" fontId="3" fillId="0" borderId="0" xfId="0" applyNumberFormat="1" applyFont="1"/>
    <xf numFmtId="0" fontId="7" fillId="2" borderId="0" xfId="0" applyFont="1" applyFill="1"/>
    <xf numFmtId="0" fontId="3" fillId="0" borderId="1" xfId="0" applyFont="1" applyBorder="1" applyAlignment="1">
      <alignment horizontal="left"/>
    </xf>
    <xf numFmtId="3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8" fillId="0" borderId="1" xfId="0" applyFont="1" applyBorder="1"/>
    <xf numFmtId="0" fontId="8" fillId="0" borderId="0" xfId="0" applyFont="1" applyAlignment="1">
      <alignment horizontal="right"/>
    </xf>
    <xf numFmtId="3" fontId="1" fillId="0" borderId="0" xfId="0" applyNumberFormat="1" applyFont="1"/>
    <xf numFmtId="0" fontId="3" fillId="5" borderId="1" xfId="0" applyFont="1" applyFill="1" applyBorder="1"/>
    <xf numFmtId="0" fontId="1" fillId="0" borderId="1" xfId="0" applyFont="1" applyBorder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3" fillId="0" borderId="5" xfId="0" applyFont="1" applyBorder="1" applyAlignment="1"/>
    <xf numFmtId="0" fontId="3" fillId="0" borderId="6" xfId="0" applyFont="1" applyBorder="1"/>
    <xf numFmtId="9" fontId="3" fillId="0" borderId="6" xfId="0" applyNumberFormat="1" applyFont="1" applyBorder="1"/>
    <xf numFmtId="3" fontId="3" fillId="0" borderId="6" xfId="0" applyNumberFormat="1" applyFont="1" applyBorder="1"/>
    <xf numFmtId="164" fontId="1" fillId="0" borderId="6" xfId="0" applyNumberFormat="1" applyFont="1" applyBorder="1"/>
    <xf numFmtId="0" fontId="6" fillId="0" borderId="4" xfId="0" applyFont="1" applyBorder="1" applyAlignment="1"/>
    <xf numFmtId="165" fontId="6" fillId="0" borderId="4" xfId="0" applyNumberFormat="1" applyFont="1" applyBorder="1"/>
    <xf numFmtId="164" fontId="6" fillId="0" borderId="4" xfId="0" applyNumberFormat="1" applyFont="1" applyBorder="1"/>
    <xf numFmtId="1" fontId="6" fillId="0" borderId="4" xfId="0" applyNumberFormat="1" applyFont="1" applyBorder="1"/>
    <xf numFmtId="0" fontId="6" fillId="0" borderId="4" xfId="0" applyFont="1" applyBorder="1"/>
    <xf numFmtId="165" fontId="6" fillId="0" borderId="7" xfId="0" applyNumberFormat="1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rekvizitai.vz.lt/imone/klaipedos_kurciuju_ir_neprigirdinciuju_pagrindine_internatine_mokykla/" TargetMode="External"/><Relationship Id="rId2" Type="http://schemas.openxmlformats.org/officeDocument/2006/relationships/hyperlink" Target="https://rekvizitai.vz.lt/imone/klaipedos_ievos_simonaitytes_pagrindine_mokykla/" TargetMode="External"/><Relationship Id="rId1" Type="http://schemas.openxmlformats.org/officeDocument/2006/relationships/hyperlink" Target="https://rekvizitai.vz.lt/imone/klaipedos_gilijos_pradine_mokykla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hyperlink" Target="https://rekvizitai.vz.lt/imone/klaipedos_baltijos_vidurine_mokykl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F361A-F878-834A-A4D2-2828F1A3F597}">
  <dimension ref="A1:V136"/>
  <sheetViews>
    <sheetView tabSelected="1" workbookViewId="0">
      <pane ySplit="1" topLeftCell="A92" activePane="bottomLeft" state="frozen"/>
      <selection pane="bottomLeft" activeCell="C136" sqref="C136"/>
    </sheetView>
  </sheetViews>
  <sheetFormatPr baseColWidth="10" defaultRowHeight="16" x14ac:dyDescent="0.2"/>
  <cols>
    <col min="1" max="1" width="4" style="1" customWidth="1"/>
    <col min="2" max="2" width="62.5" style="1" customWidth="1"/>
    <col min="3" max="3" width="23.33203125" style="1" customWidth="1"/>
    <col min="4" max="5" width="13.33203125" style="1" customWidth="1"/>
    <col min="6" max="6" width="13.33203125" style="24" customWidth="1"/>
    <col min="7" max="12" width="13.33203125" style="1" customWidth="1"/>
    <col min="13" max="13" width="24.5" style="28" customWidth="1"/>
    <col min="14" max="14" width="17.1640625" style="7" customWidth="1"/>
    <col min="15" max="16" width="15.33203125" style="1" customWidth="1"/>
    <col min="17" max="17" width="14.5" style="1" customWidth="1"/>
    <col min="18" max="19" width="15" style="1" customWidth="1"/>
    <col min="20" max="20" width="13.83203125" style="1" customWidth="1"/>
    <col min="21" max="21" width="12.6640625" style="1" customWidth="1"/>
    <col min="22" max="22" width="47.6640625" style="1" customWidth="1"/>
    <col min="23" max="23" width="17" style="1" customWidth="1"/>
    <col min="24" max="24" width="19.6640625" style="1" customWidth="1"/>
    <col min="25" max="25" width="17.6640625" style="1" customWidth="1"/>
    <col min="26" max="26" width="18.5" style="1" customWidth="1"/>
    <col min="27" max="16384" width="10.83203125" style="1"/>
  </cols>
  <sheetData>
    <row r="1" spans="1:14" ht="85" x14ac:dyDescent="0.2">
      <c r="B1" s="2" t="s">
        <v>0</v>
      </c>
      <c r="C1" s="2" t="s">
        <v>1</v>
      </c>
      <c r="D1" s="3" t="s">
        <v>2</v>
      </c>
      <c r="E1" s="3" t="s">
        <v>3</v>
      </c>
      <c r="F1" s="4" t="s">
        <v>4</v>
      </c>
      <c r="G1" s="5" t="s">
        <v>5</v>
      </c>
      <c r="H1" s="3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6" t="s">
        <v>11</v>
      </c>
    </row>
    <row r="2" spans="1:14" ht="27" customHeight="1" x14ac:dyDescent="0.2">
      <c r="A2" s="8"/>
      <c r="B2" s="39" t="s">
        <v>13</v>
      </c>
      <c r="C2" s="8"/>
      <c r="D2" s="8"/>
      <c r="E2" s="8"/>
      <c r="F2" s="10"/>
      <c r="G2" s="8"/>
      <c r="H2" s="8"/>
      <c r="I2" s="8"/>
      <c r="J2" s="8"/>
      <c r="K2" s="8"/>
      <c r="L2" s="9"/>
      <c r="M2" s="11"/>
      <c r="N2" s="15"/>
    </row>
    <row r="3" spans="1:14" x14ac:dyDescent="0.2">
      <c r="A3" s="8">
        <v>1</v>
      </c>
      <c r="B3" s="8" t="s">
        <v>14</v>
      </c>
      <c r="C3" s="8" t="s">
        <v>15</v>
      </c>
      <c r="D3" s="8">
        <v>52</v>
      </c>
      <c r="E3" s="9">
        <f t="shared" ref="E3:E42" si="0">(D3-I3)/I3</f>
        <v>0</v>
      </c>
      <c r="F3" s="10">
        <v>201</v>
      </c>
      <c r="G3" s="16">
        <f>F3/D3</f>
        <v>3.8653846153846154</v>
      </c>
      <c r="H3" s="8">
        <v>870</v>
      </c>
      <c r="I3" s="8">
        <v>52</v>
      </c>
      <c r="J3" s="8">
        <v>540</v>
      </c>
      <c r="K3" s="8">
        <v>52</v>
      </c>
      <c r="L3" s="9">
        <f t="shared" ref="L3:L50" si="1">(K3-I3)/K3*-1</f>
        <v>0</v>
      </c>
      <c r="M3" s="11" t="s">
        <v>16</v>
      </c>
      <c r="N3" s="15"/>
    </row>
    <row r="4" spans="1:14" x14ac:dyDescent="0.2">
      <c r="A4" s="8">
        <v>2</v>
      </c>
      <c r="B4" s="8" t="s">
        <v>17</v>
      </c>
      <c r="C4" s="8" t="s">
        <v>18</v>
      </c>
      <c r="D4" s="8">
        <v>56</v>
      </c>
      <c r="E4" s="9">
        <f t="shared" si="0"/>
        <v>-3.4482758620689655E-2</v>
      </c>
      <c r="F4" s="10">
        <v>207</v>
      </c>
      <c r="G4" s="16">
        <f t="shared" ref="G4:G68" si="2">F4/D4</f>
        <v>3.6964285714285716</v>
      </c>
      <c r="H4" s="8">
        <v>856</v>
      </c>
      <c r="I4" s="8">
        <v>58</v>
      </c>
      <c r="J4" s="8">
        <v>932</v>
      </c>
      <c r="K4" s="8">
        <v>52</v>
      </c>
      <c r="L4" s="9">
        <f t="shared" si="1"/>
        <v>0.11538461538461539</v>
      </c>
      <c r="M4" s="11" t="s">
        <v>19</v>
      </c>
      <c r="N4" s="15"/>
    </row>
    <row r="5" spans="1:14" x14ac:dyDescent="0.2">
      <c r="A5" s="8">
        <v>3</v>
      </c>
      <c r="B5" s="8" t="s">
        <v>20</v>
      </c>
      <c r="C5" s="8" t="s">
        <v>21</v>
      </c>
      <c r="D5" s="8">
        <v>46</v>
      </c>
      <c r="E5" s="9">
        <f t="shared" si="0"/>
        <v>-6.1224489795918366E-2</v>
      </c>
      <c r="F5" s="10">
        <v>209</v>
      </c>
      <c r="G5" s="16">
        <f t="shared" si="2"/>
        <v>4.5434782608695654</v>
      </c>
      <c r="H5" s="10">
        <v>1161</v>
      </c>
      <c r="I5" s="8">
        <v>49</v>
      </c>
      <c r="J5" s="8">
        <v>625</v>
      </c>
      <c r="K5" s="8">
        <v>49</v>
      </c>
      <c r="L5" s="9">
        <f t="shared" si="1"/>
        <v>0</v>
      </c>
      <c r="M5" s="11" t="s">
        <v>22</v>
      </c>
      <c r="N5" s="15"/>
    </row>
    <row r="6" spans="1:14" x14ac:dyDescent="0.2">
      <c r="A6" s="8">
        <v>4</v>
      </c>
      <c r="B6" s="8" t="s">
        <v>23</v>
      </c>
      <c r="C6" s="8" t="s">
        <v>24</v>
      </c>
      <c r="D6" s="8">
        <v>51</v>
      </c>
      <c r="E6" s="9">
        <f t="shared" si="0"/>
        <v>-1.9230769230769232E-2</v>
      </c>
      <c r="F6" s="10">
        <v>205</v>
      </c>
      <c r="G6" s="16">
        <f t="shared" si="2"/>
        <v>4.0196078431372548</v>
      </c>
      <c r="H6" s="8">
        <v>941</v>
      </c>
      <c r="I6" s="8">
        <v>52</v>
      </c>
      <c r="J6" s="8">
        <v>537</v>
      </c>
      <c r="K6" s="8">
        <v>51</v>
      </c>
      <c r="L6" s="9">
        <f t="shared" si="1"/>
        <v>1.9607843137254902E-2</v>
      </c>
      <c r="M6" s="11" t="s">
        <v>25</v>
      </c>
      <c r="N6" s="15"/>
    </row>
    <row r="7" spans="1:14" x14ac:dyDescent="0.2">
      <c r="A7" s="8">
        <v>5</v>
      </c>
      <c r="B7" s="8" t="s">
        <v>26</v>
      </c>
      <c r="C7" s="8" t="s">
        <v>27</v>
      </c>
      <c r="D7" s="8">
        <v>45</v>
      </c>
      <c r="E7" s="9">
        <f t="shared" si="0"/>
        <v>-6.25E-2</v>
      </c>
      <c r="F7" s="10">
        <v>186</v>
      </c>
      <c r="G7" s="16">
        <f t="shared" si="2"/>
        <v>4.1333333333333337</v>
      </c>
      <c r="H7" s="10">
        <v>1007</v>
      </c>
      <c r="I7" s="8">
        <v>48</v>
      </c>
      <c r="J7" s="8">
        <v>589</v>
      </c>
      <c r="K7" s="8">
        <v>46</v>
      </c>
      <c r="L7" s="9">
        <f t="shared" si="1"/>
        <v>4.3478260869565216E-2</v>
      </c>
      <c r="M7" s="11" t="s">
        <v>28</v>
      </c>
      <c r="N7" s="15"/>
    </row>
    <row r="8" spans="1:14" x14ac:dyDescent="0.2">
      <c r="A8" s="8">
        <v>6</v>
      </c>
      <c r="B8" s="8" t="s">
        <v>29</v>
      </c>
      <c r="C8" s="8" t="s">
        <v>30</v>
      </c>
      <c r="D8" s="8">
        <v>37</v>
      </c>
      <c r="E8" s="9">
        <f t="shared" si="0"/>
        <v>2.7777777777777776E-2</v>
      </c>
      <c r="F8" s="10">
        <v>137</v>
      </c>
      <c r="G8" s="16">
        <f t="shared" si="2"/>
        <v>3.7027027027027026</v>
      </c>
      <c r="H8" s="8">
        <v>978</v>
      </c>
      <c r="I8" s="8">
        <v>36</v>
      </c>
      <c r="J8" s="8">
        <v>682</v>
      </c>
      <c r="K8" s="8">
        <v>32</v>
      </c>
      <c r="L8" s="9">
        <f t="shared" si="1"/>
        <v>0.125</v>
      </c>
      <c r="M8" s="11" t="s">
        <v>31</v>
      </c>
      <c r="N8" s="15"/>
    </row>
    <row r="9" spans="1:14" x14ac:dyDescent="0.2">
      <c r="A9" s="8">
        <v>7</v>
      </c>
      <c r="B9" s="8" t="s">
        <v>32</v>
      </c>
      <c r="C9" s="8" t="s">
        <v>33</v>
      </c>
      <c r="D9" s="8">
        <v>46</v>
      </c>
      <c r="E9" s="9">
        <f t="shared" si="0"/>
        <v>-0.08</v>
      </c>
      <c r="F9" s="10">
        <v>186</v>
      </c>
      <c r="G9" s="16">
        <f t="shared" si="2"/>
        <v>4.0434782608695654</v>
      </c>
      <c r="H9" s="8">
        <v>920</v>
      </c>
      <c r="I9" s="8">
        <v>50</v>
      </c>
      <c r="J9" s="8">
        <v>610</v>
      </c>
      <c r="K9" s="8">
        <v>50</v>
      </c>
      <c r="L9" s="9">
        <f t="shared" si="1"/>
        <v>0</v>
      </c>
      <c r="M9" s="11" t="s">
        <v>34</v>
      </c>
      <c r="N9" s="15"/>
    </row>
    <row r="10" spans="1:14" x14ac:dyDescent="0.2">
      <c r="A10" s="8">
        <v>8</v>
      </c>
      <c r="B10" s="8" t="s">
        <v>35</v>
      </c>
      <c r="C10" s="8" t="s">
        <v>36</v>
      </c>
      <c r="D10" s="8">
        <v>27</v>
      </c>
      <c r="E10" s="9">
        <f t="shared" si="0"/>
        <v>-3.5714285714285712E-2</v>
      </c>
      <c r="F10" s="10">
        <v>78</v>
      </c>
      <c r="G10" s="16">
        <f t="shared" si="2"/>
        <v>2.8888888888888888</v>
      </c>
      <c r="H10" s="8">
        <v>870</v>
      </c>
      <c r="I10" s="8">
        <v>28</v>
      </c>
      <c r="J10" s="8">
        <v>570</v>
      </c>
      <c r="K10" s="8">
        <v>28</v>
      </c>
      <c r="L10" s="9">
        <f t="shared" si="1"/>
        <v>0</v>
      </c>
      <c r="M10" s="11" t="s">
        <v>37</v>
      </c>
      <c r="N10" s="15"/>
    </row>
    <row r="11" spans="1:14" x14ac:dyDescent="0.2">
      <c r="A11" s="8">
        <v>9</v>
      </c>
      <c r="B11" s="8" t="s">
        <v>38</v>
      </c>
      <c r="C11" s="8" t="s">
        <v>39</v>
      </c>
      <c r="D11" s="8">
        <v>54</v>
      </c>
      <c r="E11" s="9">
        <f t="shared" si="0"/>
        <v>3.8461538461538464E-2</v>
      </c>
      <c r="F11" s="10">
        <v>179</v>
      </c>
      <c r="G11" s="16">
        <f t="shared" si="2"/>
        <v>3.3148148148148149</v>
      </c>
      <c r="H11" s="8">
        <v>811</v>
      </c>
      <c r="I11" s="8">
        <v>52</v>
      </c>
      <c r="J11" s="8">
        <v>569</v>
      </c>
      <c r="K11" s="8">
        <v>57</v>
      </c>
      <c r="L11" s="9">
        <f t="shared" si="1"/>
        <v>-8.771929824561403E-2</v>
      </c>
      <c r="M11" s="11" t="s">
        <v>40</v>
      </c>
      <c r="N11" s="15"/>
    </row>
    <row r="12" spans="1:14" x14ac:dyDescent="0.2">
      <c r="A12" s="8">
        <v>10</v>
      </c>
      <c r="B12" s="8" t="s">
        <v>41</v>
      </c>
      <c r="C12" s="8" t="s">
        <v>42</v>
      </c>
      <c r="D12" s="8">
        <v>50</v>
      </c>
      <c r="E12" s="9">
        <f t="shared" si="0"/>
        <v>-1.9607843137254902E-2</v>
      </c>
      <c r="F12" s="10">
        <v>182</v>
      </c>
      <c r="G12" s="16">
        <f t="shared" si="2"/>
        <v>3.64</v>
      </c>
      <c r="H12" s="8">
        <v>864</v>
      </c>
      <c r="I12" s="8">
        <v>51</v>
      </c>
      <c r="J12" s="8">
        <v>518</v>
      </c>
      <c r="K12" s="8">
        <v>52</v>
      </c>
      <c r="L12" s="9">
        <f t="shared" si="1"/>
        <v>-1.9230769230769232E-2</v>
      </c>
      <c r="M12" s="11" t="s">
        <v>43</v>
      </c>
      <c r="N12" s="15"/>
    </row>
    <row r="13" spans="1:14" x14ac:dyDescent="0.2">
      <c r="A13" s="8">
        <v>11</v>
      </c>
      <c r="B13" s="8" t="s">
        <v>44</v>
      </c>
      <c r="C13" s="8" t="s">
        <v>45</v>
      </c>
      <c r="D13" s="8">
        <v>51</v>
      </c>
      <c r="E13" s="9">
        <f t="shared" si="0"/>
        <v>0.02</v>
      </c>
      <c r="F13" s="10">
        <v>156</v>
      </c>
      <c r="G13" s="16">
        <f t="shared" si="2"/>
        <v>3.0588235294117645</v>
      </c>
      <c r="H13" s="8">
        <v>927</v>
      </c>
      <c r="I13" s="8">
        <v>50</v>
      </c>
      <c r="J13" s="8">
        <v>761</v>
      </c>
      <c r="K13" s="8">
        <v>48</v>
      </c>
      <c r="L13" s="9">
        <f t="shared" si="1"/>
        <v>4.1666666666666664E-2</v>
      </c>
      <c r="M13" s="11" t="s">
        <v>46</v>
      </c>
      <c r="N13" s="15"/>
    </row>
    <row r="14" spans="1:14" x14ac:dyDescent="0.2">
      <c r="A14" s="8">
        <v>12</v>
      </c>
      <c r="B14" s="8" t="s">
        <v>47</v>
      </c>
      <c r="C14" s="8" t="s">
        <v>48</v>
      </c>
      <c r="D14" s="8">
        <v>94</v>
      </c>
      <c r="E14" s="9">
        <f t="shared" si="0"/>
        <v>6.8181818181818177E-2</v>
      </c>
      <c r="F14" s="10">
        <v>349</v>
      </c>
      <c r="G14" s="16">
        <f t="shared" si="2"/>
        <v>3.7127659574468086</v>
      </c>
      <c r="H14" s="10">
        <v>1279</v>
      </c>
      <c r="I14" s="8">
        <v>88</v>
      </c>
      <c r="J14" s="8">
        <v>704</v>
      </c>
      <c r="K14" s="8">
        <v>53</v>
      </c>
      <c r="L14" s="9">
        <f t="shared" si="1"/>
        <v>0.660377358490566</v>
      </c>
      <c r="M14" s="11" t="s">
        <v>49</v>
      </c>
      <c r="N14" s="15"/>
    </row>
    <row r="15" spans="1:14" x14ac:dyDescent="0.2">
      <c r="A15" s="8">
        <v>13</v>
      </c>
      <c r="B15" s="8" t="s">
        <v>50</v>
      </c>
      <c r="C15" s="8" t="s">
        <v>51</v>
      </c>
      <c r="D15" s="8">
        <v>39</v>
      </c>
      <c r="E15" s="9">
        <f t="shared" si="0"/>
        <v>8.3333333333333329E-2</v>
      </c>
      <c r="F15" s="10">
        <v>112</v>
      </c>
      <c r="G15" s="16">
        <f t="shared" si="2"/>
        <v>2.8717948717948718</v>
      </c>
      <c r="H15" s="8">
        <v>776</v>
      </c>
      <c r="I15" s="8">
        <v>36</v>
      </c>
      <c r="J15" s="8">
        <v>581</v>
      </c>
      <c r="K15" s="8">
        <v>35</v>
      </c>
      <c r="L15" s="9">
        <f t="shared" si="1"/>
        <v>2.8571428571428571E-2</v>
      </c>
      <c r="M15" s="11" t="s">
        <v>52</v>
      </c>
      <c r="N15" s="15"/>
    </row>
    <row r="16" spans="1:14" x14ac:dyDescent="0.2">
      <c r="A16" s="8">
        <v>14</v>
      </c>
      <c r="B16" s="8" t="s">
        <v>53</v>
      </c>
      <c r="C16" s="8" t="s">
        <v>54</v>
      </c>
      <c r="D16" s="8">
        <v>33</v>
      </c>
      <c r="E16" s="9">
        <f t="shared" si="0"/>
        <v>-8.3333333333333329E-2</v>
      </c>
      <c r="F16" s="10">
        <v>152</v>
      </c>
      <c r="G16" s="16">
        <f t="shared" si="2"/>
        <v>4.6060606060606064</v>
      </c>
      <c r="H16" s="10">
        <v>1101</v>
      </c>
      <c r="I16" s="8">
        <v>36</v>
      </c>
      <c r="J16" s="8">
        <v>612</v>
      </c>
      <c r="K16" s="8">
        <v>35</v>
      </c>
      <c r="L16" s="9">
        <f t="shared" si="1"/>
        <v>2.8571428571428571E-2</v>
      </c>
      <c r="M16" s="11" t="s">
        <v>55</v>
      </c>
      <c r="N16" s="15"/>
    </row>
    <row r="17" spans="1:14" x14ac:dyDescent="0.2">
      <c r="A17" s="8">
        <v>15</v>
      </c>
      <c r="B17" s="8" t="s">
        <v>56</v>
      </c>
      <c r="C17" s="8" t="s">
        <v>57</v>
      </c>
      <c r="D17" s="8">
        <v>48</v>
      </c>
      <c r="E17" s="9">
        <f t="shared" si="0"/>
        <v>-0.04</v>
      </c>
      <c r="F17" s="10">
        <v>179</v>
      </c>
      <c r="G17" s="16">
        <f t="shared" si="2"/>
        <v>3.7291666666666665</v>
      </c>
      <c r="H17" s="10">
        <v>1028</v>
      </c>
      <c r="I17" s="8">
        <v>50</v>
      </c>
      <c r="J17" s="8">
        <v>685</v>
      </c>
      <c r="K17" s="8">
        <v>47</v>
      </c>
      <c r="L17" s="9">
        <f t="shared" si="1"/>
        <v>6.3829787234042548E-2</v>
      </c>
      <c r="M17" s="11" t="s">
        <v>58</v>
      </c>
      <c r="N17" s="15"/>
    </row>
    <row r="18" spans="1:14" x14ac:dyDescent="0.2">
      <c r="A18" s="8">
        <v>16</v>
      </c>
      <c r="B18" s="8" t="s">
        <v>59</v>
      </c>
      <c r="C18" s="8" t="s">
        <v>60</v>
      </c>
      <c r="D18" s="8">
        <v>49</v>
      </c>
      <c r="E18" s="9">
        <f t="shared" si="0"/>
        <v>-3.9215686274509803E-2</v>
      </c>
      <c r="F18" s="10">
        <v>173</v>
      </c>
      <c r="G18" s="16">
        <f t="shared" si="2"/>
        <v>3.5306122448979593</v>
      </c>
      <c r="H18" s="8">
        <v>853</v>
      </c>
      <c r="I18" s="8">
        <v>51</v>
      </c>
      <c r="J18" s="8">
        <v>523</v>
      </c>
      <c r="K18" s="8">
        <v>48</v>
      </c>
      <c r="L18" s="9">
        <f t="shared" si="1"/>
        <v>6.25E-2</v>
      </c>
      <c r="M18" s="11" t="s">
        <v>61</v>
      </c>
      <c r="N18" s="15"/>
    </row>
    <row r="19" spans="1:14" x14ac:dyDescent="0.2">
      <c r="A19" s="8">
        <v>17</v>
      </c>
      <c r="B19" s="8" t="s">
        <v>62</v>
      </c>
      <c r="C19" s="8" t="s">
        <v>63</v>
      </c>
      <c r="D19" s="8">
        <v>50</v>
      </c>
      <c r="E19" s="9">
        <f t="shared" si="0"/>
        <v>-5.6603773584905662E-2</v>
      </c>
      <c r="F19" s="10">
        <v>186</v>
      </c>
      <c r="G19" s="16">
        <f t="shared" si="2"/>
        <v>3.72</v>
      </c>
      <c r="H19" s="8">
        <v>879</v>
      </c>
      <c r="I19" s="8">
        <v>53</v>
      </c>
      <c r="J19" s="8">
        <v>878</v>
      </c>
      <c r="K19" s="8">
        <v>65</v>
      </c>
      <c r="L19" s="9">
        <f t="shared" si="1"/>
        <v>-0.18461538461538463</v>
      </c>
      <c r="M19" s="11" t="s">
        <v>64</v>
      </c>
      <c r="N19" s="15"/>
    </row>
    <row r="20" spans="1:14" x14ac:dyDescent="0.2">
      <c r="A20" s="8">
        <v>18</v>
      </c>
      <c r="B20" s="8" t="s">
        <v>65</v>
      </c>
      <c r="C20" s="8" t="s">
        <v>66</v>
      </c>
      <c r="D20" s="8">
        <v>73</v>
      </c>
      <c r="E20" s="9">
        <f t="shared" si="0"/>
        <v>-5.1948051948051951E-2</v>
      </c>
      <c r="F20" s="10">
        <v>98</v>
      </c>
      <c r="G20" s="16">
        <f t="shared" si="2"/>
        <v>1.3424657534246576</v>
      </c>
      <c r="H20" s="10">
        <v>1030</v>
      </c>
      <c r="I20" s="8">
        <v>77</v>
      </c>
      <c r="J20" s="8">
        <v>771</v>
      </c>
      <c r="K20" s="8">
        <v>77</v>
      </c>
      <c r="L20" s="9">
        <f t="shared" si="1"/>
        <v>0</v>
      </c>
      <c r="M20" s="11" t="s">
        <v>67</v>
      </c>
      <c r="N20" s="15"/>
    </row>
    <row r="21" spans="1:14" x14ac:dyDescent="0.2">
      <c r="A21" s="8">
        <v>19</v>
      </c>
      <c r="B21" s="8" t="s">
        <v>68</v>
      </c>
      <c r="C21" s="8" t="s">
        <v>69</v>
      </c>
      <c r="D21" s="8">
        <v>51</v>
      </c>
      <c r="E21" s="9">
        <f t="shared" si="0"/>
        <v>6.25E-2</v>
      </c>
      <c r="F21" s="10">
        <v>138</v>
      </c>
      <c r="G21" s="16">
        <f t="shared" si="2"/>
        <v>2.7058823529411766</v>
      </c>
      <c r="H21" s="8">
        <v>763</v>
      </c>
      <c r="I21" s="8">
        <v>48</v>
      </c>
      <c r="J21" s="8">
        <v>454</v>
      </c>
      <c r="K21" s="8">
        <v>57</v>
      </c>
      <c r="L21" s="9">
        <f t="shared" si="1"/>
        <v>-0.15789473684210525</v>
      </c>
      <c r="M21" s="11" t="s">
        <v>70</v>
      </c>
      <c r="N21" s="15"/>
    </row>
    <row r="22" spans="1:14" x14ac:dyDescent="0.2">
      <c r="A22" s="8">
        <v>20</v>
      </c>
      <c r="B22" s="8" t="s">
        <v>71</v>
      </c>
      <c r="C22" s="8" t="s">
        <v>72</v>
      </c>
      <c r="D22" s="8">
        <v>31</v>
      </c>
      <c r="E22" s="9">
        <f t="shared" si="0"/>
        <v>0</v>
      </c>
      <c r="F22" s="10">
        <v>108</v>
      </c>
      <c r="G22" s="16">
        <f t="shared" si="2"/>
        <v>3.4838709677419355</v>
      </c>
      <c r="H22" s="8">
        <v>975</v>
      </c>
      <c r="I22" s="8">
        <v>31</v>
      </c>
      <c r="J22" s="8">
        <v>565</v>
      </c>
      <c r="K22" s="8">
        <v>31</v>
      </c>
      <c r="L22" s="9">
        <f t="shared" si="1"/>
        <v>0</v>
      </c>
      <c r="M22" s="11" t="s">
        <v>73</v>
      </c>
      <c r="N22" s="15"/>
    </row>
    <row r="23" spans="1:14" x14ac:dyDescent="0.2">
      <c r="A23" s="8">
        <v>21</v>
      </c>
      <c r="B23" s="8" t="s">
        <v>74</v>
      </c>
      <c r="C23" s="8" t="s">
        <v>75</v>
      </c>
      <c r="D23" s="8">
        <v>38</v>
      </c>
      <c r="E23" s="9">
        <f t="shared" si="0"/>
        <v>0</v>
      </c>
      <c r="F23" s="10">
        <v>84</v>
      </c>
      <c r="G23" s="16">
        <f t="shared" si="2"/>
        <v>2.2105263157894739</v>
      </c>
      <c r="H23" s="8">
        <v>812</v>
      </c>
      <c r="I23" s="8">
        <v>38</v>
      </c>
      <c r="J23" s="8">
        <v>470</v>
      </c>
      <c r="K23" s="8">
        <v>38</v>
      </c>
      <c r="L23" s="9">
        <f t="shared" si="1"/>
        <v>0</v>
      </c>
      <c r="M23" s="11" t="s">
        <v>76</v>
      </c>
      <c r="N23" s="15"/>
    </row>
    <row r="24" spans="1:14" x14ac:dyDescent="0.2">
      <c r="A24" s="8">
        <v>22</v>
      </c>
      <c r="B24" s="8" t="s">
        <v>77</v>
      </c>
      <c r="C24" s="8" t="s">
        <v>78</v>
      </c>
      <c r="D24" s="8">
        <v>45</v>
      </c>
      <c r="E24" s="9">
        <f t="shared" si="0"/>
        <v>0</v>
      </c>
      <c r="F24" s="10">
        <v>163</v>
      </c>
      <c r="G24" s="16">
        <f t="shared" si="2"/>
        <v>3.6222222222222222</v>
      </c>
      <c r="H24" s="10">
        <v>1003</v>
      </c>
      <c r="I24" s="8">
        <v>45</v>
      </c>
      <c r="J24" s="8">
        <v>743</v>
      </c>
      <c r="K24" s="8">
        <v>46</v>
      </c>
      <c r="L24" s="9">
        <f t="shared" si="1"/>
        <v>-2.1739130434782608E-2</v>
      </c>
      <c r="M24" s="11" t="s">
        <v>79</v>
      </c>
      <c r="N24" s="15"/>
    </row>
    <row r="25" spans="1:14" x14ac:dyDescent="0.2">
      <c r="A25" s="8">
        <v>23</v>
      </c>
      <c r="B25" s="8" t="s">
        <v>80</v>
      </c>
      <c r="C25" s="8" t="s">
        <v>81</v>
      </c>
      <c r="D25" s="8">
        <v>47</v>
      </c>
      <c r="E25" s="9">
        <f t="shared" si="0"/>
        <v>2.1739130434782608E-2</v>
      </c>
      <c r="F25" s="10">
        <v>159</v>
      </c>
      <c r="G25" s="16">
        <f t="shared" si="2"/>
        <v>3.3829787234042552</v>
      </c>
      <c r="H25" s="8">
        <v>815</v>
      </c>
      <c r="I25" s="8">
        <v>46</v>
      </c>
      <c r="J25" s="8">
        <v>570</v>
      </c>
      <c r="K25" s="8">
        <v>40</v>
      </c>
      <c r="L25" s="9">
        <f t="shared" si="1"/>
        <v>0.15</v>
      </c>
      <c r="M25" s="11" t="s">
        <v>82</v>
      </c>
      <c r="N25" s="15"/>
    </row>
    <row r="26" spans="1:14" x14ac:dyDescent="0.2">
      <c r="A26" s="8">
        <v>24</v>
      </c>
      <c r="B26" s="8" t="s">
        <v>83</v>
      </c>
      <c r="C26" s="8" t="s">
        <v>84</v>
      </c>
      <c r="D26" s="8">
        <v>63</v>
      </c>
      <c r="E26" s="9">
        <f t="shared" si="0"/>
        <v>3.2786885245901641E-2</v>
      </c>
      <c r="F26" s="10">
        <v>216</v>
      </c>
      <c r="G26" s="16">
        <f t="shared" si="2"/>
        <v>3.4285714285714284</v>
      </c>
      <c r="H26" s="8">
        <v>784</v>
      </c>
      <c r="I26" s="8">
        <v>61</v>
      </c>
      <c r="J26" s="8">
        <v>660</v>
      </c>
      <c r="K26" s="8">
        <v>60</v>
      </c>
      <c r="L26" s="9">
        <f t="shared" si="1"/>
        <v>1.6666666666666666E-2</v>
      </c>
      <c r="M26" s="11" t="s">
        <v>85</v>
      </c>
      <c r="N26" s="15"/>
    </row>
    <row r="27" spans="1:14" x14ac:dyDescent="0.2">
      <c r="A27" s="8">
        <v>25</v>
      </c>
      <c r="B27" s="8" t="s">
        <v>86</v>
      </c>
      <c r="C27" s="8" t="s">
        <v>87</v>
      </c>
      <c r="D27" s="8">
        <v>51</v>
      </c>
      <c r="E27" s="9">
        <f t="shared" si="0"/>
        <v>-3.7735849056603772E-2</v>
      </c>
      <c r="F27" s="10">
        <v>189</v>
      </c>
      <c r="G27" s="16">
        <f t="shared" si="2"/>
        <v>3.7058823529411766</v>
      </c>
      <c r="H27" s="8">
        <v>878</v>
      </c>
      <c r="I27" s="8">
        <v>53</v>
      </c>
      <c r="J27" s="8">
        <v>556</v>
      </c>
      <c r="K27" s="8">
        <v>50</v>
      </c>
      <c r="L27" s="9">
        <f t="shared" si="1"/>
        <v>0.06</v>
      </c>
      <c r="M27" s="11" t="s">
        <v>88</v>
      </c>
      <c r="N27" s="15"/>
    </row>
    <row r="28" spans="1:14" x14ac:dyDescent="0.2">
      <c r="A28" s="8">
        <v>26</v>
      </c>
      <c r="B28" s="8" t="s">
        <v>89</v>
      </c>
      <c r="C28" s="8" t="s">
        <v>90</v>
      </c>
      <c r="D28" s="8">
        <v>42</v>
      </c>
      <c r="E28" s="9">
        <f t="shared" si="0"/>
        <v>7.6923076923076927E-2</v>
      </c>
      <c r="F28" s="10">
        <v>165</v>
      </c>
      <c r="G28" s="16">
        <f t="shared" si="2"/>
        <v>3.9285714285714284</v>
      </c>
      <c r="H28" s="8">
        <v>941</v>
      </c>
      <c r="I28" s="8">
        <v>39</v>
      </c>
      <c r="J28" s="8">
        <v>560</v>
      </c>
      <c r="K28" s="8">
        <v>43</v>
      </c>
      <c r="L28" s="9">
        <f t="shared" si="1"/>
        <v>-9.3023255813953487E-2</v>
      </c>
      <c r="M28" s="11" t="s">
        <v>91</v>
      </c>
      <c r="N28" s="15"/>
    </row>
    <row r="29" spans="1:14" x14ac:dyDescent="0.2">
      <c r="A29" s="8">
        <v>27</v>
      </c>
      <c r="B29" s="8" t="s">
        <v>92</v>
      </c>
      <c r="C29" s="8" t="s">
        <v>93</v>
      </c>
      <c r="D29" s="8">
        <v>50</v>
      </c>
      <c r="E29" s="9">
        <f t="shared" si="0"/>
        <v>-9.0909090909090912E-2</v>
      </c>
      <c r="F29" s="10">
        <v>201</v>
      </c>
      <c r="G29" s="16">
        <f t="shared" si="2"/>
        <v>4.0199999999999996</v>
      </c>
      <c r="H29" s="8">
        <v>980</v>
      </c>
      <c r="I29" s="8">
        <v>55</v>
      </c>
      <c r="J29" s="8">
        <v>550</v>
      </c>
      <c r="K29" s="8">
        <v>53</v>
      </c>
      <c r="L29" s="9">
        <f t="shared" si="1"/>
        <v>3.7735849056603772E-2</v>
      </c>
      <c r="M29" s="11" t="s">
        <v>94</v>
      </c>
      <c r="N29" s="15"/>
    </row>
    <row r="30" spans="1:14" x14ac:dyDescent="0.2">
      <c r="A30" s="8">
        <v>28</v>
      </c>
      <c r="B30" s="8" t="s">
        <v>95</v>
      </c>
      <c r="C30" s="8" t="s">
        <v>96</v>
      </c>
      <c r="D30" s="8">
        <v>48</v>
      </c>
      <c r="E30" s="9">
        <f t="shared" si="0"/>
        <v>2.1276595744680851E-2</v>
      </c>
      <c r="F30" s="10">
        <v>201</v>
      </c>
      <c r="G30" s="16">
        <f t="shared" si="2"/>
        <v>4.1875</v>
      </c>
      <c r="H30" s="17" t="s">
        <v>97</v>
      </c>
      <c r="I30" s="8">
        <v>47</v>
      </c>
      <c r="J30" s="8">
        <v>688</v>
      </c>
      <c r="K30" s="8">
        <v>44</v>
      </c>
      <c r="L30" s="9">
        <f t="shared" si="1"/>
        <v>6.8181818181818177E-2</v>
      </c>
      <c r="M30" s="11" t="s">
        <v>98</v>
      </c>
      <c r="N30" s="15"/>
    </row>
    <row r="31" spans="1:14" x14ac:dyDescent="0.2">
      <c r="A31" s="8">
        <v>29</v>
      </c>
      <c r="B31" s="8" t="s">
        <v>99</v>
      </c>
      <c r="C31" s="8" t="s">
        <v>100</v>
      </c>
      <c r="D31" s="8">
        <v>50</v>
      </c>
      <c r="E31" s="9">
        <f t="shared" si="0"/>
        <v>2.0408163265306121E-2</v>
      </c>
      <c r="F31" s="10">
        <v>180</v>
      </c>
      <c r="G31" s="16">
        <f t="shared" si="2"/>
        <v>3.6</v>
      </c>
      <c r="H31" s="8">
        <v>878</v>
      </c>
      <c r="I31" s="8">
        <v>49</v>
      </c>
      <c r="J31" s="8">
        <v>638</v>
      </c>
      <c r="K31" s="8">
        <v>51</v>
      </c>
      <c r="L31" s="9">
        <f t="shared" si="1"/>
        <v>-3.9215686274509803E-2</v>
      </c>
      <c r="M31" s="11" t="s">
        <v>101</v>
      </c>
      <c r="N31" s="15"/>
    </row>
    <row r="32" spans="1:14" x14ac:dyDescent="0.2">
      <c r="A32" s="8">
        <v>30</v>
      </c>
      <c r="B32" s="8" t="s">
        <v>102</v>
      </c>
      <c r="C32" s="8" t="s">
        <v>103</v>
      </c>
      <c r="D32" s="8">
        <v>32</v>
      </c>
      <c r="E32" s="9">
        <f t="shared" si="0"/>
        <v>-3.0303030303030304E-2</v>
      </c>
      <c r="F32" s="10">
        <v>103</v>
      </c>
      <c r="G32" s="16">
        <f t="shared" si="2"/>
        <v>3.21875</v>
      </c>
      <c r="H32" s="8">
        <v>834</v>
      </c>
      <c r="I32" s="8">
        <v>33</v>
      </c>
      <c r="J32" s="8">
        <v>637</v>
      </c>
      <c r="K32" s="8">
        <v>35</v>
      </c>
      <c r="L32" s="9">
        <f t="shared" si="1"/>
        <v>-5.7142857142857141E-2</v>
      </c>
      <c r="M32" s="11" t="s">
        <v>104</v>
      </c>
      <c r="N32" s="15"/>
    </row>
    <row r="33" spans="1:14" x14ac:dyDescent="0.2">
      <c r="A33" s="8">
        <v>31</v>
      </c>
      <c r="B33" s="8" t="s">
        <v>105</v>
      </c>
      <c r="C33" s="8" t="s">
        <v>106</v>
      </c>
      <c r="D33" s="8">
        <v>47</v>
      </c>
      <c r="E33" s="9">
        <f t="shared" si="0"/>
        <v>2.1739130434782608E-2</v>
      </c>
      <c r="F33" s="10">
        <v>183</v>
      </c>
      <c r="G33" s="16">
        <f t="shared" si="2"/>
        <v>3.8936170212765959</v>
      </c>
      <c r="H33" s="8">
        <v>994</v>
      </c>
      <c r="I33" s="8">
        <v>46</v>
      </c>
      <c r="J33" s="8">
        <v>558</v>
      </c>
      <c r="K33" s="8">
        <v>49</v>
      </c>
      <c r="L33" s="9">
        <f t="shared" si="1"/>
        <v>-6.1224489795918366E-2</v>
      </c>
      <c r="M33" s="11" t="s">
        <v>107</v>
      </c>
      <c r="N33" s="15"/>
    </row>
    <row r="34" spans="1:14" x14ac:dyDescent="0.2">
      <c r="A34" s="8">
        <v>32</v>
      </c>
      <c r="B34" s="8" t="s">
        <v>108</v>
      </c>
      <c r="C34" s="8" t="s">
        <v>109</v>
      </c>
      <c r="D34" s="8">
        <v>47</v>
      </c>
      <c r="E34" s="9">
        <f t="shared" si="0"/>
        <v>4.4444444444444446E-2</v>
      </c>
      <c r="F34" s="10">
        <v>169</v>
      </c>
      <c r="G34" s="16">
        <f t="shared" si="2"/>
        <v>3.5957446808510638</v>
      </c>
      <c r="H34" s="8">
        <v>799</v>
      </c>
      <c r="I34" s="8">
        <v>45</v>
      </c>
      <c r="J34" s="8">
        <v>561</v>
      </c>
      <c r="K34" s="8">
        <v>46</v>
      </c>
      <c r="L34" s="9">
        <f t="shared" si="1"/>
        <v>-2.1739130434782608E-2</v>
      </c>
      <c r="M34" s="11" t="s">
        <v>110</v>
      </c>
      <c r="N34" s="15"/>
    </row>
    <row r="35" spans="1:14" x14ac:dyDescent="0.2">
      <c r="A35" s="8">
        <v>33</v>
      </c>
      <c r="B35" s="8" t="s">
        <v>111</v>
      </c>
      <c r="C35" s="8" t="s">
        <v>112</v>
      </c>
      <c r="D35" s="8">
        <v>52</v>
      </c>
      <c r="E35" s="9">
        <f t="shared" si="0"/>
        <v>1.9607843137254902E-2</v>
      </c>
      <c r="F35" s="10">
        <v>193</v>
      </c>
      <c r="G35" s="16">
        <f t="shared" si="2"/>
        <v>3.7115384615384617</v>
      </c>
      <c r="H35" s="8">
        <v>822</v>
      </c>
      <c r="I35" s="8">
        <v>51</v>
      </c>
      <c r="J35" s="8">
        <v>514</v>
      </c>
      <c r="K35" s="8">
        <v>53</v>
      </c>
      <c r="L35" s="9">
        <f t="shared" si="1"/>
        <v>-3.7735849056603772E-2</v>
      </c>
      <c r="M35" s="11" t="s">
        <v>113</v>
      </c>
      <c r="N35" s="15"/>
    </row>
    <row r="36" spans="1:14" x14ac:dyDescent="0.2">
      <c r="A36" s="8">
        <v>34</v>
      </c>
      <c r="B36" s="8" t="s">
        <v>114</v>
      </c>
      <c r="C36" s="8" t="s">
        <v>115</v>
      </c>
      <c r="D36" s="8">
        <v>49</v>
      </c>
      <c r="E36" s="9">
        <f t="shared" si="0"/>
        <v>-3.9215686274509803E-2</v>
      </c>
      <c r="F36" s="10">
        <v>199</v>
      </c>
      <c r="G36" s="16">
        <f t="shared" si="2"/>
        <v>4.0612244897959187</v>
      </c>
      <c r="H36" s="8">
        <v>1065</v>
      </c>
      <c r="I36" s="8">
        <v>51</v>
      </c>
      <c r="J36" s="8">
        <v>673</v>
      </c>
      <c r="K36" s="8">
        <v>46</v>
      </c>
      <c r="L36" s="9">
        <f t="shared" si="1"/>
        <v>0.10869565217391304</v>
      </c>
      <c r="M36" s="11" t="s">
        <v>116</v>
      </c>
      <c r="N36" s="15"/>
    </row>
    <row r="37" spans="1:14" x14ac:dyDescent="0.2">
      <c r="A37" s="8">
        <v>35</v>
      </c>
      <c r="B37" s="8" t="s">
        <v>117</v>
      </c>
      <c r="C37" s="8" t="s">
        <v>118</v>
      </c>
      <c r="D37" s="8">
        <v>48</v>
      </c>
      <c r="E37" s="9">
        <f t="shared" si="0"/>
        <v>-2.0408163265306121E-2</v>
      </c>
      <c r="F37" s="10">
        <v>182</v>
      </c>
      <c r="G37" s="16">
        <f t="shared" si="2"/>
        <v>3.7916666666666665</v>
      </c>
      <c r="H37" s="8">
        <v>875</v>
      </c>
      <c r="I37" s="8">
        <v>49</v>
      </c>
      <c r="J37" s="8">
        <v>749</v>
      </c>
      <c r="K37" s="8">
        <v>51</v>
      </c>
      <c r="L37" s="9">
        <f t="shared" si="1"/>
        <v>-3.9215686274509803E-2</v>
      </c>
      <c r="M37" s="11" t="s">
        <v>119</v>
      </c>
      <c r="N37" s="15"/>
    </row>
    <row r="38" spans="1:14" x14ac:dyDescent="0.2">
      <c r="A38" s="8">
        <v>36</v>
      </c>
      <c r="B38" s="8" t="s">
        <v>120</v>
      </c>
      <c r="C38" s="8" t="s">
        <v>121</v>
      </c>
      <c r="D38" s="8">
        <v>47</v>
      </c>
      <c r="E38" s="9">
        <f t="shared" si="0"/>
        <v>-2.0833333333333332E-2</v>
      </c>
      <c r="F38" s="10">
        <v>206</v>
      </c>
      <c r="G38" s="16">
        <f t="shared" si="2"/>
        <v>4.3829787234042552</v>
      </c>
      <c r="H38" s="8">
        <v>1188</v>
      </c>
      <c r="I38" s="8">
        <v>48</v>
      </c>
      <c r="J38" s="8">
        <v>646</v>
      </c>
      <c r="K38" s="8">
        <v>36</v>
      </c>
      <c r="L38" s="9">
        <f t="shared" si="1"/>
        <v>0.33333333333333331</v>
      </c>
      <c r="M38" s="11" t="s">
        <v>122</v>
      </c>
      <c r="N38" s="15"/>
    </row>
    <row r="39" spans="1:14" x14ac:dyDescent="0.2">
      <c r="A39" s="8">
        <v>37</v>
      </c>
      <c r="B39" s="8" t="s">
        <v>123</v>
      </c>
      <c r="C39" s="8" t="s">
        <v>124</v>
      </c>
      <c r="D39" s="8">
        <v>48</v>
      </c>
      <c r="E39" s="9">
        <f t="shared" si="0"/>
        <v>-2.0408163265306121E-2</v>
      </c>
      <c r="F39" s="10">
        <v>184</v>
      </c>
      <c r="G39" s="16">
        <f t="shared" si="2"/>
        <v>3.8333333333333335</v>
      </c>
      <c r="H39" s="8">
        <v>1150</v>
      </c>
      <c r="I39" s="8">
        <v>49</v>
      </c>
      <c r="J39" s="8">
        <v>738</v>
      </c>
      <c r="K39" s="8">
        <v>50</v>
      </c>
      <c r="L39" s="9">
        <f t="shared" si="1"/>
        <v>-0.02</v>
      </c>
      <c r="M39" s="11" t="s">
        <v>125</v>
      </c>
      <c r="N39" s="15"/>
    </row>
    <row r="40" spans="1:14" x14ac:dyDescent="0.2">
      <c r="A40" s="8">
        <v>38</v>
      </c>
      <c r="B40" s="8" t="s">
        <v>126</v>
      </c>
      <c r="C40" s="8" t="s">
        <v>127</v>
      </c>
      <c r="D40" s="8">
        <v>50</v>
      </c>
      <c r="E40" s="9">
        <f t="shared" si="0"/>
        <v>-3.8461538461538464E-2</v>
      </c>
      <c r="F40" s="10">
        <v>137</v>
      </c>
      <c r="G40" s="16">
        <f t="shared" si="2"/>
        <v>2.74</v>
      </c>
      <c r="H40" s="8">
        <v>878</v>
      </c>
      <c r="I40" s="8">
        <v>52</v>
      </c>
      <c r="J40" s="8">
        <v>567</v>
      </c>
      <c r="K40" s="8">
        <v>50</v>
      </c>
      <c r="L40" s="9">
        <f t="shared" si="1"/>
        <v>0.04</v>
      </c>
      <c r="M40" s="11" t="s">
        <v>128</v>
      </c>
      <c r="N40" s="15"/>
    </row>
    <row r="41" spans="1:14" x14ac:dyDescent="0.2">
      <c r="A41" s="8">
        <v>39</v>
      </c>
      <c r="B41" s="8" t="s">
        <v>129</v>
      </c>
      <c r="C41" s="8" t="s">
        <v>130</v>
      </c>
      <c r="D41" s="8">
        <v>30</v>
      </c>
      <c r="E41" s="9">
        <f t="shared" si="0"/>
        <v>0</v>
      </c>
      <c r="F41" s="10">
        <v>114</v>
      </c>
      <c r="G41" s="16">
        <f t="shared" si="2"/>
        <v>3.8</v>
      </c>
      <c r="H41" s="8">
        <v>921</v>
      </c>
      <c r="I41" s="8">
        <v>30</v>
      </c>
      <c r="J41" s="8">
        <v>776</v>
      </c>
      <c r="K41" s="8">
        <v>32</v>
      </c>
      <c r="L41" s="9">
        <f t="shared" si="1"/>
        <v>-6.25E-2</v>
      </c>
      <c r="M41" s="11" t="s">
        <v>131</v>
      </c>
      <c r="N41" s="15"/>
    </row>
    <row r="42" spans="1:14" x14ac:dyDescent="0.2">
      <c r="A42" s="8">
        <v>40</v>
      </c>
      <c r="B42" s="8" t="s">
        <v>132</v>
      </c>
      <c r="C42" s="13" t="s">
        <v>12</v>
      </c>
      <c r="D42" s="8">
        <v>51</v>
      </c>
      <c r="E42" s="9">
        <f t="shared" si="0"/>
        <v>0</v>
      </c>
      <c r="F42" s="10">
        <v>199</v>
      </c>
      <c r="G42" s="16">
        <f t="shared" si="2"/>
        <v>3.9019607843137254</v>
      </c>
      <c r="H42" s="8">
        <v>903</v>
      </c>
      <c r="I42" s="8">
        <v>51</v>
      </c>
      <c r="J42" s="8">
        <v>473</v>
      </c>
      <c r="K42" s="8">
        <v>45</v>
      </c>
      <c r="L42" s="9">
        <f t="shared" si="1"/>
        <v>0.13333333333333333</v>
      </c>
      <c r="M42" s="11" t="s">
        <v>133</v>
      </c>
      <c r="N42" s="15"/>
    </row>
    <row r="43" spans="1:14" x14ac:dyDescent="0.2">
      <c r="A43" s="8">
        <v>41</v>
      </c>
      <c r="B43" s="8" t="s">
        <v>134</v>
      </c>
      <c r="C43" s="8" t="s">
        <v>135</v>
      </c>
      <c r="D43" s="8">
        <v>58</v>
      </c>
      <c r="E43" s="9">
        <f t="shared" ref="E43:E105" si="3">(D43-I43)/I43</f>
        <v>7.407407407407407E-2</v>
      </c>
      <c r="F43" s="10">
        <v>152</v>
      </c>
      <c r="G43" s="16">
        <f t="shared" si="2"/>
        <v>2.6206896551724137</v>
      </c>
      <c r="H43" s="8">
        <v>890</v>
      </c>
      <c r="I43" s="8">
        <v>54</v>
      </c>
      <c r="J43" s="8">
        <v>542</v>
      </c>
      <c r="K43" s="8">
        <v>54</v>
      </c>
      <c r="L43" s="9">
        <f t="shared" si="1"/>
        <v>0</v>
      </c>
      <c r="M43" s="11" t="s">
        <v>136</v>
      </c>
      <c r="N43" s="15"/>
    </row>
    <row r="44" spans="1:14" x14ac:dyDescent="0.2">
      <c r="A44" s="8">
        <v>42</v>
      </c>
      <c r="B44" s="8" t="s">
        <v>137</v>
      </c>
      <c r="C44" s="8" t="s">
        <v>138</v>
      </c>
      <c r="D44" s="8">
        <v>48</v>
      </c>
      <c r="E44" s="9">
        <f t="shared" si="3"/>
        <v>2.1276595744680851E-2</v>
      </c>
      <c r="F44" s="10">
        <v>191</v>
      </c>
      <c r="G44" s="16">
        <f t="shared" si="2"/>
        <v>3.9791666666666665</v>
      </c>
      <c r="H44" s="8">
        <v>938</v>
      </c>
      <c r="I44" s="8">
        <v>47</v>
      </c>
      <c r="J44" s="8">
        <v>856</v>
      </c>
      <c r="K44" s="8">
        <v>52</v>
      </c>
      <c r="L44" s="9">
        <f t="shared" si="1"/>
        <v>-9.6153846153846159E-2</v>
      </c>
      <c r="M44" s="11" t="s">
        <v>139</v>
      </c>
      <c r="N44" s="15"/>
    </row>
    <row r="45" spans="1:14" x14ac:dyDescent="0.2">
      <c r="A45" s="8">
        <v>43</v>
      </c>
      <c r="B45" s="8" t="s">
        <v>140</v>
      </c>
      <c r="C45" s="8" t="s">
        <v>141</v>
      </c>
      <c r="D45" s="8">
        <v>75</v>
      </c>
      <c r="E45" s="9">
        <f t="shared" si="3"/>
        <v>2.7397260273972601E-2</v>
      </c>
      <c r="F45" s="10">
        <v>128</v>
      </c>
      <c r="G45" s="16">
        <f t="shared" si="2"/>
        <v>1.7066666666666668</v>
      </c>
      <c r="H45" s="8">
        <v>997</v>
      </c>
      <c r="I45" s="8">
        <v>73</v>
      </c>
      <c r="J45" s="8">
        <v>620</v>
      </c>
      <c r="K45" s="8">
        <v>71</v>
      </c>
      <c r="L45" s="9">
        <f t="shared" si="1"/>
        <v>2.8169014084507043E-2</v>
      </c>
      <c r="M45" s="11" t="s">
        <v>142</v>
      </c>
      <c r="N45" s="15"/>
    </row>
    <row r="46" spans="1:14" x14ac:dyDescent="0.2">
      <c r="A46" s="8">
        <v>44</v>
      </c>
      <c r="B46" s="8" t="s">
        <v>143</v>
      </c>
      <c r="C46" s="8" t="s">
        <v>144</v>
      </c>
      <c r="D46" s="8">
        <v>35</v>
      </c>
      <c r="E46" s="9">
        <f t="shared" si="3"/>
        <v>-0.25531914893617019</v>
      </c>
      <c r="F46" s="10">
        <v>109</v>
      </c>
      <c r="G46" s="16">
        <f t="shared" si="2"/>
        <v>3.1142857142857143</v>
      </c>
      <c r="H46" s="8">
        <v>905</v>
      </c>
      <c r="I46" s="8">
        <v>47</v>
      </c>
      <c r="J46" s="8">
        <v>856</v>
      </c>
      <c r="K46" s="8">
        <v>52</v>
      </c>
      <c r="L46" s="9">
        <f t="shared" si="1"/>
        <v>-9.6153846153846159E-2</v>
      </c>
      <c r="M46" s="11" t="s">
        <v>145</v>
      </c>
      <c r="N46" s="15"/>
    </row>
    <row r="47" spans="1:14" x14ac:dyDescent="0.2">
      <c r="A47" s="8">
        <v>45</v>
      </c>
      <c r="B47" s="8" t="s">
        <v>146</v>
      </c>
      <c r="C47" s="8" t="s">
        <v>147</v>
      </c>
      <c r="D47" s="8">
        <v>48</v>
      </c>
      <c r="E47" s="9">
        <f t="shared" si="3"/>
        <v>-5.8823529411764705E-2</v>
      </c>
      <c r="F47" s="10">
        <v>155</v>
      </c>
      <c r="G47" s="16">
        <f t="shared" si="2"/>
        <v>3.2291666666666665</v>
      </c>
      <c r="H47" s="8">
        <v>908</v>
      </c>
      <c r="I47" s="8">
        <v>51</v>
      </c>
      <c r="J47" s="8">
        <v>715</v>
      </c>
      <c r="K47" s="8">
        <v>52</v>
      </c>
      <c r="L47" s="9">
        <f t="shared" si="1"/>
        <v>-1.9230769230769232E-2</v>
      </c>
      <c r="M47" s="11" t="s">
        <v>148</v>
      </c>
    </row>
    <row r="48" spans="1:14" x14ac:dyDescent="0.2">
      <c r="A48" s="8">
        <v>46</v>
      </c>
      <c r="B48" s="8" t="s">
        <v>149</v>
      </c>
      <c r="C48" s="8" t="s">
        <v>150</v>
      </c>
      <c r="D48" s="8">
        <v>48</v>
      </c>
      <c r="E48" s="9">
        <f t="shared" si="3"/>
        <v>-0.04</v>
      </c>
      <c r="F48" s="10">
        <v>193</v>
      </c>
      <c r="G48" s="16">
        <f t="shared" si="2"/>
        <v>4.020833333333333</v>
      </c>
      <c r="H48" s="8">
        <v>1373</v>
      </c>
      <c r="I48" s="8">
        <v>50</v>
      </c>
      <c r="J48" s="8">
        <v>800</v>
      </c>
      <c r="K48" s="8">
        <v>49</v>
      </c>
      <c r="L48" s="9">
        <f t="shared" si="1"/>
        <v>2.0408163265306121E-2</v>
      </c>
      <c r="M48" s="11" t="s">
        <v>151</v>
      </c>
      <c r="N48" s="15"/>
    </row>
    <row r="49" spans="1:14" x14ac:dyDescent="0.2">
      <c r="A49" s="8">
        <v>47</v>
      </c>
      <c r="B49" s="18" t="s">
        <v>152</v>
      </c>
      <c r="C49" s="8" t="s">
        <v>153</v>
      </c>
      <c r="D49" s="8">
        <v>54</v>
      </c>
      <c r="E49" s="9">
        <f>(D49-I49)/I49</f>
        <v>-0.1</v>
      </c>
      <c r="F49" s="10">
        <v>83</v>
      </c>
      <c r="G49" s="16">
        <f t="shared" si="2"/>
        <v>1.537037037037037</v>
      </c>
      <c r="H49" s="8">
        <v>806</v>
      </c>
      <c r="I49" s="8">
        <v>60</v>
      </c>
      <c r="J49" s="8">
        <v>879</v>
      </c>
      <c r="K49" s="8">
        <v>57</v>
      </c>
      <c r="L49" s="9">
        <f>(K49-I49)/K49*-1</f>
        <v>5.2631578947368418E-2</v>
      </c>
      <c r="M49" s="11" t="s">
        <v>154</v>
      </c>
    </row>
    <row r="50" spans="1:14" x14ac:dyDescent="0.2">
      <c r="A50" s="8">
        <v>48</v>
      </c>
      <c r="B50" s="8" t="s">
        <v>155</v>
      </c>
      <c r="C50" s="8" t="s">
        <v>156</v>
      </c>
      <c r="D50" s="8">
        <v>52</v>
      </c>
      <c r="E50" s="9">
        <f t="shared" si="3"/>
        <v>8.3333333333333329E-2</v>
      </c>
      <c r="F50" s="10">
        <v>202</v>
      </c>
      <c r="G50" s="16">
        <f t="shared" si="2"/>
        <v>3.8846153846153846</v>
      </c>
      <c r="H50" s="8">
        <v>967</v>
      </c>
      <c r="I50" s="8">
        <v>48</v>
      </c>
      <c r="J50" s="8">
        <v>757</v>
      </c>
      <c r="K50" s="8">
        <v>47</v>
      </c>
      <c r="L50" s="9">
        <f t="shared" si="1"/>
        <v>2.1276595744680851E-2</v>
      </c>
      <c r="M50" s="11" t="s">
        <v>157</v>
      </c>
      <c r="N50" s="15"/>
    </row>
    <row r="51" spans="1:14" ht="24" x14ac:dyDescent="0.3">
      <c r="A51" s="8"/>
      <c r="B51" s="23" t="s">
        <v>364</v>
      </c>
      <c r="C51" s="8"/>
      <c r="D51" s="8"/>
      <c r="E51" s="8"/>
      <c r="F51" s="10"/>
      <c r="G51" s="8"/>
      <c r="H51" s="8"/>
      <c r="I51" s="8"/>
      <c r="J51" s="8"/>
      <c r="K51" s="8"/>
      <c r="L51" s="9"/>
      <c r="M51" s="11"/>
      <c r="N51" s="15"/>
    </row>
    <row r="52" spans="1:14" x14ac:dyDescent="0.2">
      <c r="A52" s="8">
        <v>49</v>
      </c>
      <c r="B52" s="8" t="s">
        <v>158</v>
      </c>
      <c r="C52" s="13" t="s">
        <v>12</v>
      </c>
      <c r="D52" s="8">
        <v>8</v>
      </c>
      <c r="E52" s="9">
        <f t="shared" si="3"/>
        <v>-0.27272727272727271</v>
      </c>
      <c r="F52" s="10">
        <v>36</v>
      </c>
      <c r="G52" s="16">
        <f t="shared" si="2"/>
        <v>4.5</v>
      </c>
      <c r="H52" s="8">
        <v>718</v>
      </c>
      <c r="I52" s="8">
        <v>11</v>
      </c>
      <c r="J52" s="8">
        <v>410</v>
      </c>
      <c r="K52" s="8">
        <v>5</v>
      </c>
      <c r="L52" s="9">
        <f t="shared" ref="L52:L58" si="4">(K52-I52)/K52*-1</f>
        <v>1.2</v>
      </c>
      <c r="M52" s="11" t="s">
        <v>159</v>
      </c>
      <c r="N52" s="15"/>
    </row>
    <row r="53" spans="1:14" x14ac:dyDescent="0.2">
      <c r="A53" s="8">
        <v>50</v>
      </c>
      <c r="B53" s="8" t="s">
        <v>160</v>
      </c>
      <c r="C53" s="8" t="s">
        <v>161</v>
      </c>
      <c r="D53" s="8">
        <v>10</v>
      </c>
      <c r="E53" s="9">
        <f t="shared" si="3"/>
        <v>-0.16666666666666666</v>
      </c>
      <c r="F53" s="10">
        <v>58</v>
      </c>
      <c r="G53" s="16">
        <f t="shared" si="2"/>
        <v>5.8</v>
      </c>
      <c r="H53" s="8">
        <v>1057</v>
      </c>
      <c r="I53" s="8">
        <v>12</v>
      </c>
      <c r="J53" s="8">
        <v>532</v>
      </c>
      <c r="K53" s="8">
        <v>7</v>
      </c>
      <c r="L53" s="9">
        <f t="shared" si="4"/>
        <v>0.7142857142857143</v>
      </c>
      <c r="M53" s="11" t="s">
        <v>162</v>
      </c>
      <c r="N53" s="15"/>
    </row>
    <row r="54" spans="1:14" x14ac:dyDescent="0.2">
      <c r="A54" s="8">
        <v>51</v>
      </c>
      <c r="B54" s="8" t="s">
        <v>163</v>
      </c>
      <c r="C54" s="8" t="s">
        <v>164</v>
      </c>
      <c r="D54" s="8">
        <v>27</v>
      </c>
      <c r="E54" s="9">
        <f t="shared" si="3"/>
        <v>0.125</v>
      </c>
      <c r="F54" s="10">
        <v>117</v>
      </c>
      <c r="G54" s="16">
        <f t="shared" si="2"/>
        <v>4.333333333333333</v>
      </c>
      <c r="H54" s="8">
        <v>924</v>
      </c>
      <c r="I54" s="8">
        <v>24</v>
      </c>
      <c r="J54" s="8">
        <v>536</v>
      </c>
      <c r="K54" s="8">
        <v>5</v>
      </c>
      <c r="L54" s="9">
        <f t="shared" si="4"/>
        <v>3.8</v>
      </c>
      <c r="M54" s="11" t="s">
        <v>165</v>
      </c>
      <c r="N54" s="15"/>
    </row>
    <row r="55" spans="1:14" x14ac:dyDescent="0.2">
      <c r="A55" s="8">
        <v>52</v>
      </c>
      <c r="B55" s="8" t="s">
        <v>166</v>
      </c>
      <c r="C55" s="8" t="s">
        <v>167</v>
      </c>
      <c r="D55" s="8">
        <v>8</v>
      </c>
      <c r="E55" s="9">
        <f t="shared" si="3"/>
        <v>-0.1111111111111111</v>
      </c>
      <c r="F55" s="10">
        <v>28</v>
      </c>
      <c r="G55" s="16">
        <f t="shared" si="2"/>
        <v>3.5</v>
      </c>
      <c r="H55" s="8">
        <v>692</v>
      </c>
      <c r="I55" s="8">
        <v>9</v>
      </c>
      <c r="J55" s="8">
        <v>331</v>
      </c>
      <c r="K55" s="8">
        <v>1</v>
      </c>
      <c r="L55" s="9">
        <f t="shared" si="4"/>
        <v>8</v>
      </c>
      <c r="M55" s="11" t="s">
        <v>168</v>
      </c>
      <c r="N55" s="15"/>
    </row>
    <row r="56" spans="1:14" x14ac:dyDescent="0.2">
      <c r="A56" s="8">
        <v>53</v>
      </c>
      <c r="B56" s="8" t="s">
        <v>169</v>
      </c>
      <c r="C56" s="8" t="s">
        <v>170</v>
      </c>
      <c r="D56" s="8">
        <v>17</v>
      </c>
      <c r="E56" s="9">
        <f t="shared" si="3"/>
        <v>1.8333333333333333</v>
      </c>
      <c r="F56" s="10">
        <v>44</v>
      </c>
      <c r="G56" s="16">
        <f t="shared" si="2"/>
        <v>2.5882352941176472</v>
      </c>
      <c r="H56" s="8">
        <v>736</v>
      </c>
      <c r="I56" s="8">
        <v>6</v>
      </c>
      <c r="J56" s="8">
        <v>469</v>
      </c>
      <c r="K56" s="8">
        <v>1</v>
      </c>
      <c r="L56" s="9">
        <f t="shared" si="4"/>
        <v>5</v>
      </c>
      <c r="M56" s="11" t="s">
        <v>171</v>
      </c>
      <c r="N56" s="15"/>
    </row>
    <row r="57" spans="1:14" x14ac:dyDescent="0.2">
      <c r="A57" s="8">
        <v>54</v>
      </c>
      <c r="B57" s="8" t="s">
        <v>172</v>
      </c>
      <c r="C57" s="8" t="s">
        <v>173</v>
      </c>
      <c r="D57" s="8">
        <v>14</v>
      </c>
      <c r="E57" s="9">
        <f t="shared" si="3"/>
        <v>0.16666666666666666</v>
      </c>
      <c r="F57" s="10">
        <v>57</v>
      </c>
      <c r="G57" s="16">
        <f t="shared" si="2"/>
        <v>4.0714285714285712</v>
      </c>
      <c r="H57" s="8">
        <v>1041</v>
      </c>
      <c r="I57" s="8">
        <v>12</v>
      </c>
      <c r="J57" s="8">
        <v>374</v>
      </c>
      <c r="K57" s="8">
        <v>1</v>
      </c>
      <c r="L57" s="9">
        <f t="shared" si="4"/>
        <v>11</v>
      </c>
      <c r="M57" s="11" t="s">
        <v>174</v>
      </c>
      <c r="N57" s="15"/>
    </row>
    <row r="58" spans="1:14" x14ac:dyDescent="0.2">
      <c r="A58" s="8">
        <v>55</v>
      </c>
      <c r="B58" s="8" t="s">
        <v>175</v>
      </c>
      <c r="C58" s="8" t="s">
        <v>176</v>
      </c>
      <c r="D58" s="8">
        <v>8</v>
      </c>
      <c r="E58" s="9">
        <f t="shared" si="3"/>
        <v>0.33333333333333331</v>
      </c>
      <c r="F58" s="10">
        <v>35</v>
      </c>
      <c r="G58" s="16">
        <f t="shared" si="2"/>
        <v>4.375</v>
      </c>
      <c r="H58" s="8">
        <v>1022</v>
      </c>
      <c r="I58" s="8">
        <v>6</v>
      </c>
      <c r="J58" s="8">
        <v>306</v>
      </c>
      <c r="K58" s="8">
        <v>1</v>
      </c>
      <c r="L58" s="9">
        <f t="shared" si="4"/>
        <v>5</v>
      </c>
      <c r="M58" s="11" t="s">
        <v>177</v>
      </c>
      <c r="N58" s="15"/>
    </row>
    <row r="59" spans="1:14" x14ac:dyDescent="0.2">
      <c r="A59" s="8">
        <v>56</v>
      </c>
      <c r="B59" s="19" t="s">
        <v>178</v>
      </c>
      <c r="C59" s="8"/>
      <c r="D59" s="8"/>
      <c r="E59" s="9" t="e">
        <f t="shared" si="3"/>
        <v>#DIV/0!</v>
      </c>
      <c r="F59" s="10">
        <v>95</v>
      </c>
      <c r="G59" s="16" t="e">
        <f t="shared" si="2"/>
        <v>#DIV/0!</v>
      </c>
      <c r="H59" s="8"/>
      <c r="I59" s="8"/>
      <c r="J59" s="8"/>
      <c r="K59" s="8"/>
      <c r="L59" s="9"/>
      <c r="M59" s="11"/>
      <c r="N59" s="15"/>
    </row>
    <row r="60" spans="1:14" x14ac:dyDescent="0.2">
      <c r="A60" s="8">
        <v>57</v>
      </c>
      <c r="B60" s="19" t="s">
        <v>179</v>
      </c>
      <c r="C60" s="8"/>
      <c r="D60" s="8">
        <v>6</v>
      </c>
      <c r="E60" s="9" t="e">
        <f t="shared" si="3"/>
        <v>#DIV/0!</v>
      </c>
      <c r="F60" s="10">
        <v>17</v>
      </c>
      <c r="G60" s="16">
        <f t="shared" si="2"/>
        <v>2.8333333333333335</v>
      </c>
      <c r="H60" s="8">
        <v>876</v>
      </c>
      <c r="I60" s="8"/>
      <c r="J60" s="8"/>
      <c r="K60" s="8"/>
      <c r="L60" s="9"/>
      <c r="M60" s="11"/>
      <c r="N60" s="15"/>
    </row>
    <row r="61" spans="1:14" ht="21" x14ac:dyDescent="0.25">
      <c r="A61" s="8"/>
      <c r="B61" s="14" t="s">
        <v>180</v>
      </c>
      <c r="C61" s="8"/>
      <c r="D61" s="8"/>
      <c r="E61" s="8"/>
      <c r="F61" s="10"/>
      <c r="G61" s="8"/>
      <c r="H61" s="8"/>
      <c r="I61" s="8"/>
      <c r="J61" s="8"/>
      <c r="K61" s="8"/>
      <c r="L61" s="9"/>
      <c r="M61" s="11"/>
      <c r="N61" s="15"/>
    </row>
    <row r="62" spans="1:14" x14ac:dyDescent="0.2">
      <c r="A62" s="8">
        <v>58</v>
      </c>
      <c r="B62" s="8" t="s">
        <v>181</v>
      </c>
      <c r="C62" s="8" t="s">
        <v>182</v>
      </c>
      <c r="D62" s="8">
        <v>57</v>
      </c>
      <c r="E62" s="9">
        <f t="shared" si="3"/>
        <v>-0.05</v>
      </c>
      <c r="F62" s="10">
        <v>117</v>
      </c>
      <c r="G62" s="16">
        <f t="shared" si="2"/>
        <v>2.0526315789473686</v>
      </c>
      <c r="H62" s="8">
        <v>1227</v>
      </c>
      <c r="I62" s="8">
        <v>60</v>
      </c>
      <c r="J62" s="8">
        <v>583</v>
      </c>
      <c r="K62" s="8">
        <v>56</v>
      </c>
      <c r="L62" s="9">
        <f>(K62-I62)/K62*-1</f>
        <v>7.1428571428571425E-2</v>
      </c>
      <c r="M62" s="11" t="s">
        <v>183</v>
      </c>
      <c r="N62" s="15"/>
    </row>
    <row r="63" spans="1:14" x14ac:dyDescent="0.2">
      <c r="A63" s="8">
        <v>59</v>
      </c>
      <c r="B63" s="8" t="s">
        <v>184</v>
      </c>
      <c r="C63" s="8" t="s">
        <v>185</v>
      </c>
      <c r="D63" s="8">
        <v>51</v>
      </c>
      <c r="E63" s="9">
        <f t="shared" si="3"/>
        <v>-3.7735849056603772E-2</v>
      </c>
      <c r="F63" s="10">
        <v>96</v>
      </c>
      <c r="G63" s="16">
        <f t="shared" si="2"/>
        <v>1.8823529411764706</v>
      </c>
      <c r="H63" s="8">
        <v>896</v>
      </c>
      <c r="I63" s="8">
        <v>53</v>
      </c>
      <c r="J63" s="8">
        <v>521</v>
      </c>
      <c r="K63" s="8">
        <v>49</v>
      </c>
      <c r="L63" s="9">
        <f>(K63-I63)/K63*-1</f>
        <v>8.1632653061224483E-2</v>
      </c>
      <c r="M63" s="11" t="s">
        <v>186</v>
      </c>
      <c r="N63" s="15"/>
    </row>
    <row r="64" spans="1:14" x14ac:dyDescent="0.2">
      <c r="A64" s="8">
        <v>60</v>
      </c>
      <c r="B64" s="8" t="s">
        <v>187</v>
      </c>
      <c r="C64" s="8" t="s">
        <v>188</v>
      </c>
      <c r="D64" s="8">
        <v>48</v>
      </c>
      <c r="E64" s="9">
        <f t="shared" si="3"/>
        <v>9.0909090909090912E-2</v>
      </c>
      <c r="F64" s="10">
        <v>117</v>
      </c>
      <c r="G64" s="16">
        <f t="shared" si="2"/>
        <v>2.4375</v>
      </c>
      <c r="H64" s="8">
        <v>933</v>
      </c>
      <c r="I64" s="8">
        <v>44</v>
      </c>
      <c r="J64" s="8">
        <v>597</v>
      </c>
      <c r="K64" s="8">
        <v>41</v>
      </c>
      <c r="L64" s="9">
        <f>(K64-I64)/K64*-1</f>
        <v>7.3170731707317069E-2</v>
      </c>
      <c r="M64" s="11" t="s">
        <v>189</v>
      </c>
      <c r="N64" s="15"/>
    </row>
    <row r="65" spans="1:14" x14ac:dyDescent="0.2">
      <c r="A65" s="8">
        <v>61</v>
      </c>
      <c r="B65" s="8" t="s">
        <v>190</v>
      </c>
      <c r="C65" s="8" t="s">
        <v>191</v>
      </c>
      <c r="D65" s="8">
        <v>75</v>
      </c>
      <c r="E65" s="9">
        <f t="shared" si="3"/>
        <v>4.1666666666666664E-2</v>
      </c>
      <c r="F65" s="10">
        <v>578</v>
      </c>
      <c r="G65" s="16">
        <f t="shared" si="2"/>
        <v>7.706666666666667</v>
      </c>
      <c r="H65" s="8">
        <v>1042</v>
      </c>
      <c r="I65" s="8">
        <v>72</v>
      </c>
      <c r="J65" s="8">
        <v>731</v>
      </c>
      <c r="K65" s="8">
        <v>58</v>
      </c>
      <c r="L65" s="9">
        <f>(K65-I65)/K65*-1</f>
        <v>0.2413793103448276</v>
      </c>
      <c r="M65" s="12" t="s">
        <v>192</v>
      </c>
      <c r="N65" s="15"/>
    </row>
    <row r="66" spans="1:14" ht="21" x14ac:dyDescent="0.25">
      <c r="A66" s="8"/>
      <c r="B66" s="14" t="s">
        <v>365</v>
      </c>
      <c r="C66" s="8"/>
      <c r="D66" s="8"/>
      <c r="E66" s="8"/>
      <c r="F66" s="10"/>
      <c r="G66" s="8"/>
      <c r="H66" s="8"/>
      <c r="I66" s="8"/>
      <c r="J66" s="8"/>
      <c r="K66" s="8"/>
      <c r="L66" s="9"/>
      <c r="M66" s="11"/>
      <c r="N66" s="15"/>
    </row>
    <row r="67" spans="1:14" x14ac:dyDescent="0.2">
      <c r="A67" s="8">
        <v>62</v>
      </c>
      <c r="B67" s="8" t="s">
        <v>193</v>
      </c>
      <c r="C67" s="8" t="s">
        <v>194</v>
      </c>
      <c r="D67" s="8">
        <v>41</v>
      </c>
      <c r="E67" s="9">
        <f t="shared" si="3"/>
        <v>-8.8888888888888892E-2</v>
      </c>
      <c r="F67" s="10">
        <v>88</v>
      </c>
      <c r="G67" s="16">
        <f t="shared" si="2"/>
        <v>2.1463414634146343</v>
      </c>
      <c r="H67" s="8">
        <v>1143</v>
      </c>
      <c r="I67" s="8">
        <v>45</v>
      </c>
      <c r="J67" s="8">
        <v>706</v>
      </c>
      <c r="K67" s="8">
        <v>55</v>
      </c>
      <c r="L67" s="9">
        <f t="shared" ref="L67:L105" si="5">(K67-I67)/K67*-1</f>
        <v>-0.18181818181818182</v>
      </c>
      <c r="M67" s="12" t="s">
        <v>195</v>
      </c>
      <c r="N67" s="15"/>
    </row>
    <row r="68" spans="1:14" x14ac:dyDescent="0.2">
      <c r="A68" s="8">
        <v>63</v>
      </c>
      <c r="B68" s="8" t="s">
        <v>196</v>
      </c>
      <c r="C68" s="8" t="s">
        <v>197</v>
      </c>
      <c r="D68" s="8">
        <v>67</v>
      </c>
      <c r="E68" s="9">
        <f t="shared" si="3"/>
        <v>1.5151515151515152E-2</v>
      </c>
      <c r="F68" s="10">
        <v>124</v>
      </c>
      <c r="G68" s="16">
        <f t="shared" si="2"/>
        <v>1.8507462686567164</v>
      </c>
      <c r="H68" s="8">
        <v>1288</v>
      </c>
      <c r="I68" s="8">
        <v>66</v>
      </c>
      <c r="J68" s="8">
        <v>684</v>
      </c>
      <c r="K68" s="8">
        <v>40</v>
      </c>
      <c r="L68" s="9">
        <f t="shared" si="5"/>
        <v>0.65</v>
      </c>
      <c r="M68" s="12" t="s">
        <v>198</v>
      </c>
      <c r="N68" s="15"/>
    </row>
    <row r="69" spans="1:14" x14ac:dyDescent="0.2">
      <c r="A69" s="8">
        <v>64</v>
      </c>
      <c r="B69" s="8" t="s">
        <v>199</v>
      </c>
      <c r="C69" s="8" t="s">
        <v>200</v>
      </c>
      <c r="D69" s="8">
        <v>63</v>
      </c>
      <c r="E69" s="9">
        <f t="shared" si="3"/>
        <v>-1.5625E-2</v>
      </c>
      <c r="F69" s="10">
        <v>429</v>
      </c>
      <c r="G69" s="16">
        <f t="shared" ref="G69:G106" si="6">F69/D69</f>
        <v>6.8095238095238093</v>
      </c>
      <c r="H69" s="8">
        <v>1477</v>
      </c>
      <c r="I69" s="8">
        <v>64</v>
      </c>
      <c r="J69" s="8">
        <v>798</v>
      </c>
      <c r="K69" s="8">
        <v>60</v>
      </c>
      <c r="L69" s="9">
        <f t="shared" si="5"/>
        <v>6.6666666666666666E-2</v>
      </c>
      <c r="M69" s="11" t="s">
        <v>201</v>
      </c>
      <c r="N69" s="15"/>
    </row>
    <row r="70" spans="1:14" x14ac:dyDescent="0.2">
      <c r="A70" s="8">
        <v>65</v>
      </c>
      <c r="B70" s="8" t="s">
        <v>202</v>
      </c>
      <c r="C70" s="8" t="s">
        <v>203</v>
      </c>
      <c r="D70" s="8">
        <v>98</v>
      </c>
      <c r="E70" s="9">
        <f t="shared" si="3"/>
        <v>0.24050632911392406</v>
      </c>
      <c r="F70" s="10">
        <v>669</v>
      </c>
      <c r="G70" s="16">
        <f t="shared" si="6"/>
        <v>6.8265306122448983</v>
      </c>
      <c r="H70" s="8">
        <v>1124</v>
      </c>
      <c r="I70" s="8">
        <v>79</v>
      </c>
      <c r="J70" s="8">
        <v>763</v>
      </c>
      <c r="K70" s="8">
        <v>62</v>
      </c>
      <c r="L70" s="9">
        <f t="shared" si="5"/>
        <v>0.27419354838709675</v>
      </c>
      <c r="M70" s="11" t="s">
        <v>204</v>
      </c>
      <c r="N70" s="15"/>
    </row>
    <row r="71" spans="1:14" x14ac:dyDescent="0.2">
      <c r="A71" s="8">
        <v>66</v>
      </c>
      <c r="B71" s="8" t="s">
        <v>205</v>
      </c>
      <c r="C71" s="8" t="s">
        <v>206</v>
      </c>
      <c r="D71" s="8">
        <v>66</v>
      </c>
      <c r="E71" s="9">
        <f t="shared" si="3"/>
        <v>-2.9411764705882353E-2</v>
      </c>
      <c r="F71" s="10">
        <v>431</v>
      </c>
      <c r="G71" s="16">
        <f t="shared" si="6"/>
        <v>6.5303030303030303</v>
      </c>
      <c r="H71" s="8">
        <v>1221</v>
      </c>
      <c r="I71" s="8">
        <v>68</v>
      </c>
      <c r="J71" s="8">
        <v>901</v>
      </c>
      <c r="K71" s="8">
        <v>93</v>
      </c>
      <c r="L71" s="9">
        <f t="shared" si="5"/>
        <v>-0.26881720430107525</v>
      </c>
      <c r="M71" s="11" t="s">
        <v>207</v>
      </c>
      <c r="N71" s="15"/>
    </row>
    <row r="72" spans="1:14" x14ac:dyDescent="0.2">
      <c r="A72" s="8">
        <v>67</v>
      </c>
      <c r="B72" s="8" t="s">
        <v>208</v>
      </c>
      <c r="C72" s="8" t="s">
        <v>209</v>
      </c>
      <c r="D72" s="8">
        <v>57</v>
      </c>
      <c r="E72" s="9">
        <f t="shared" si="3"/>
        <v>1.7857142857142856E-2</v>
      </c>
      <c r="F72" s="10">
        <v>246</v>
      </c>
      <c r="G72" s="16">
        <f t="shared" si="6"/>
        <v>4.3157894736842106</v>
      </c>
      <c r="H72" s="8">
        <v>905</v>
      </c>
      <c r="I72" s="8">
        <v>56</v>
      </c>
      <c r="J72" s="8">
        <v>724</v>
      </c>
      <c r="K72" s="8">
        <v>50</v>
      </c>
      <c r="L72" s="9">
        <f t="shared" si="5"/>
        <v>0.12</v>
      </c>
      <c r="M72" s="11" t="s">
        <v>210</v>
      </c>
    </row>
    <row r="73" spans="1:14" x14ac:dyDescent="0.2">
      <c r="A73" s="8">
        <v>68</v>
      </c>
      <c r="B73" s="8" t="s">
        <v>211</v>
      </c>
      <c r="C73" s="8" t="s">
        <v>212</v>
      </c>
      <c r="D73" s="8">
        <v>105</v>
      </c>
      <c r="E73" s="9">
        <f t="shared" si="3"/>
        <v>-1.8691588785046728E-2</v>
      </c>
      <c r="F73" s="10">
        <v>140</v>
      </c>
      <c r="G73" s="16">
        <f t="shared" si="6"/>
        <v>1.3333333333333333</v>
      </c>
      <c r="H73" s="8">
        <v>1197</v>
      </c>
      <c r="I73" s="8">
        <v>107</v>
      </c>
      <c r="J73" s="8">
        <v>765</v>
      </c>
      <c r="K73" s="8">
        <v>77</v>
      </c>
      <c r="L73" s="9">
        <f t="shared" si="5"/>
        <v>0.38961038961038963</v>
      </c>
      <c r="M73" s="11" t="s">
        <v>213</v>
      </c>
      <c r="N73" s="15"/>
    </row>
    <row r="74" spans="1:14" x14ac:dyDescent="0.2">
      <c r="A74" s="8">
        <v>69</v>
      </c>
      <c r="B74" s="8" t="s">
        <v>214</v>
      </c>
      <c r="C74" s="8" t="s">
        <v>215</v>
      </c>
      <c r="D74" s="8">
        <v>76</v>
      </c>
      <c r="E74" s="9">
        <f t="shared" si="3"/>
        <v>0.10144927536231885</v>
      </c>
      <c r="F74" s="10">
        <v>302</v>
      </c>
      <c r="G74" s="16">
        <f t="shared" si="6"/>
        <v>3.9736842105263159</v>
      </c>
      <c r="H74" s="8">
        <v>945</v>
      </c>
      <c r="I74" s="8">
        <v>69</v>
      </c>
      <c r="J74" s="8">
        <v>741</v>
      </c>
      <c r="K74" s="8">
        <v>92</v>
      </c>
      <c r="L74" s="9">
        <f t="shared" si="5"/>
        <v>-0.25</v>
      </c>
      <c r="M74" s="12" t="s">
        <v>216</v>
      </c>
      <c r="N74" s="15"/>
    </row>
    <row r="75" spans="1:14" x14ac:dyDescent="0.2">
      <c r="A75" s="8">
        <v>70</v>
      </c>
      <c r="B75" s="8" t="s">
        <v>217</v>
      </c>
      <c r="C75" s="8" t="s">
        <v>218</v>
      </c>
      <c r="D75" s="8">
        <v>104</v>
      </c>
      <c r="E75" s="9">
        <f t="shared" si="3"/>
        <v>-9.5238095238095247E-3</v>
      </c>
      <c r="F75" s="10">
        <v>993</v>
      </c>
      <c r="G75" s="16">
        <f t="shared" si="6"/>
        <v>9.5480769230769234</v>
      </c>
      <c r="H75" s="8">
        <v>1222</v>
      </c>
      <c r="I75" s="8">
        <v>105</v>
      </c>
      <c r="J75" s="8">
        <v>853</v>
      </c>
      <c r="K75" s="8">
        <v>121</v>
      </c>
      <c r="L75" s="9">
        <f t="shared" si="5"/>
        <v>-0.13223140495867769</v>
      </c>
      <c r="M75" s="11" t="s">
        <v>219</v>
      </c>
    </row>
    <row r="76" spans="1:14" x14ac:dyDescent="0.2">
      <c r="A76" s="8">
        <v>71</v>
      </c>
      <c r="B76" s="8" t="s">
        <v>220</v>
      </c>
      <c r="C76" s="8" t="s">
        <v>221</v>
      </c>
      <c r="D76" s="8">
        <v>81</v>
      </c>
      <c r="E76" s="9">
        <f t="shared" si="3"/>
        <v>-5.8139534883720929E-2</v>
      </c>
      <c r="F76" s="10">
        <v>671</v>
      </c>
      <c r="G76" s="16">
        <f t="shared" si="6"/>
        <v>8.283950617283951</v>
      </c>
      <c r="H76" s="8">
        <v>1254</v>
      </c>
      <c r="I76" s="8">
        <v>86</v>
      </c>
      <c r="J76" s="8">
        <v>879</v>
      </c>
      <c r="K76" s="8">
        <v>78</v>
      </c>
      <c r="L76" s="9">
        <f t="shared" si="5"/>
        <v>0.10256410256410256</v>
      </c>
      <c r="M76" s="11" t="s">
        <v>222</v>
      </c>
      <c r="N76" s="15"/>
    </row>
    <row r="77" spans="1:14" x14ac:dyDescent="0.2">
      <c r="A77" s="8">
        <v>72</v>
      </c>
      <c r="B77" s="8" t="s">
        <v>223</v>
      </c>
      <c r="C77" s="8" t="s">
        <v>224</v>
      </c>
      <c r="D77" s="8">
        <v>112</v>
      </c>
      <c r="E77" s="9">
        <f t="shared" si="3"/>
        <v>0.10891089108910891</v>
      </c>
      <c r="F77" s="10">
        <v>978</v>
      </c>
      <c r="G77" s="16">
        <f t="shared" si="6"/>
        <v>8.7321428571428577</v>
      </c>
      <c r="H77" s="8">
        <v>1171</v>
      </c>
      <c r="I77" s="8">
        <v>101</v>
      </c>
      <c r="J77" s="8">
        <v>910</v>
      </c>
      <c r="K77" s="8">
        <v>87</v>
      </c>
      <c r="L77" s="9">
        <f t="shared" si="5"/>
        <v>0.16091954022988506</v>
      </c>
      <c r="M77" s="11" t="s">
        <v>225</v>
      </c>
    </row>
    <row r="78" spans="1:14" x14ac:dyDescent="0.2">
      <c r="A78" s="8">
        <v>73</v>
      </c>
      <c r="B78" s="8" t="s">
        <v>226</v>
      </c>
      <c r="C78" s="8" t="s">
        <v>227</v>
      </c>
      <c r="D78" s="8">
        <v>80</v>
      </c>
      <c r="E78" s="9">
        <f t="shared" si="3"/>
        <v>0</v>
      </c>
      <c r="F78" s="10">
        <v>486</v>
      </c>
      <c r="G78" s="16">
        <f t="shared" si="6"/>
        <v>6.0750000000000002</v>
      </c>
      <c r="H78" s="8">
        <v>1082</v>
      </c>
      <c r="I78" s="8">
        <v>80</v>
      </c>
      <c r="J78" s="8">
        <v>674</v>
      </c>
      <c r="K78" s="8">
        <v>74</v>
      </c>
      <c r="L78" s="9">
        <f t="shared" si="5"/>
        <v>8.1081081081081086E-2</v>
      </c>
      <c r="M78" s="11" t="s">
        <v>228</v>
      </c>
      <c r="N78" s="15"/>
    </row>
    <row r="79" spans="1:14" x14ac:dyDescent="0.2">
      <c r="A79" s="8">
        <v>74</v>
      </c>
      <c r="B79" s="8" t="s">
        <v>229</v>
      </c>
      <c r="C79" s="8" t="s">
        <v>230</v>
      </c>
      <c r="D79" s="8">
        <v>113</v>
      </c>
      <c r="E79" s="9">
        <f t="shared" si="3"/>
        <v>4.6296296296296294E-2</v>
      </c>
      <c r="F79" s="10">
        <v>756</v>
      </c>
      <c r="G79" s="16">
        <f t="shared" si="6"/>
        <v>6.6902654867256635</v>
      </c>
      <c r="H79" s="8">
        <v>1223</v>
      </c>
      <c r="I79" s="8">
        <v>108</v>
      </c>
      <c r="J79" s="8">
        <v>804</v>
      </c>
      <c r="K79" s="8">
        <v>120</v>
      </c>
      <c r="L79" s="9">
        <f t="shared" si="5"/>
        <v>-0.1</v>
      </c>
      <c r="M79" s="11" t="s">
        <v>231</v>
      </c>
      <c r="N79" s="15"/>
    </row>
    <row r="80" spans="1:14" x14ac:dyDescent="0.2">
      <c r="A80" s="8">
        <v>75</v>
      </c>
      <c r="B80" s="8" t="s">
        <v>232</v>
      </c>
      <c r="C80" s="8" t="s">
        <v>233</v>
      </c>
      <c r="D80" s="8">
        <v>101</v>
      </c>
      <c r="E80" s="9">
        <f t="shared" si="3"/>
        <v>0</v>
      </c>
      <c r="F80" s="10">
        <v>924</v>
      </c>
      <c r="G80" s="16">
        <f t="shared" si="6"/>
        <v>9.1485148514851478</v>
      </c>
      <c r="H80" s="8">
        <v>1199</v>
      </c>
      <c r="I80" s="8">
        <v>101</v>
      </c>
      <c r="J80" s="8">
        <v>762</v>
      </c>
      <c r="K80" s="8">
        <v>112</v>
      </c>
      <c r="L80" s="9">
        <f t="shared" si="5"/>
        <v>-9.8214285714285712E-2</v>
      </c>
      <c r="M80" s="11" t="s">
        <v>234</v>
      </c>
      <c r="N80" s="15"/>
    </row>
    <row r="81" spans="1:14" x14ac:dyDescent="0.2">
      <c r="A81" s="8">
        <v>76</v>
      </c>
      <c r="B81" s="8" t="s">
        <v>235</v>
      </c>
      <c r="C81" s="8" t="s">
        <v>236</v>
      </c>
      <c r="D81" s="8">
        <v>84</v>
      </c>
      <c r="E81" s="9">
        <f t="shared" si="3"/>
        <v>6.3291139240506333E-2</v>
      </c>
      <c r="F81" s="10">
        <v>705</v>
      </c>
      <c r="G81" s="16">
        <f t="shared" si="6"/>
        <v>8.3928571428571423</v>
      </c>
      <c r="H81" s="8">
        <v>1124</v>
      </c>
      <c r="I81" s="8">
        <v>79</v>
      </c>
      <c r="J81" s="8">
        <v>816</v>
      </c>
      <c r="K81" s="8">
        <v>57</v>
      </c>
      <c r="L81" s="9">
        <f t="shared" si="5"/>
        <v>0.38596491228070173</v>
      </c>
      <c r="M81" s="11" t="s">
        <v>237</v>
      </c>
      <c r="N81" s="15"/>
    </row>
    <row r="82" spans="1:14" x14ac:dyDescent="0.2">
      <c r="A82" s="8">
        <v>77</v>
      </c>
      <c r="B82" s="8" t="s">
        <v>238</v>
      </c>
      <c r="C82" s="8" t="s">
        <v>239</v>
      </c>
      <c r="D82" s="8">
        <v>80</v>
      </c>
      <c r="E82" s="9">
        <f t="shared" si="3"/>
        <v>3.896103896103896E-2</v>
      </c>
      <c r="F82" s="10">
        <v>517</v>
      </c>
      <c r="G82" s="16">
        <f t="shared" si="6"/>
        <v>6.4625000000000004</v>
      </c>
      <c r="H82" s="8">
        <v>1227</v>
      </c>
      <c r="I82" s="8">
        <v>77</v>
      </c>
      <c r="J82" s="8">
        <v>703</v>
      </c>
      <c r="K82" s="8">
        <v>81</v>
      </c>
      <c r="L82" s="9">
        <f t="shared" si="5"/>
        <v>-4.9382716049382713E-2</v>
      </c>
      <c r="M82" s="11" t="s">
        <v>240</v>
      </c>
      <c r="N82" s="15"/>
    </row>
    <row r="83" spans="1:14" x14ac:dyDescent="0.2">
      <c r="A83" s="8">
        <v>78</v>
      </c>
      <c r="B83" s="8" t="s">
        <v>241</v>
      </c>
      <c r="C83" s="8" t="s">
        <v>242</v>
      </c>
      <c r="D83" s="8">
        <v>57</v>
      </c>
      <c r="E83" s="9">
        <f t="shared" si="3"/>
        <v>0.11764705882352941</v>
      </c>
      <c r="F83" s="10">
        <v>307</v>
      </c>
      <c r="G83" s="16">
        <f t="shared" si="6"/>
        <v>5.3859649122807021</v>
      </c>
      <c r="H83" s="8">
        <v>1442</v>
      </c>
      <c r="I83" s="8">
        <v>51</v>
      </c>
      <c r="J83" s="8">
        <v>638</v>
      </c>
      <c r="K83" s="8">
        <v>59</v>
      </c>
      <c r="L83" s="9">
        <f t="shared" si="5"/>
        <v>-0.13559322033898305</v>
      </c>
      <c r="M83" s="11" t="s">
        <v>243</v>
      </c>
      <c r="N83" s="15"/>
    </row>
    <row r="84" spans="1:14" x14ac:dyDescent="0.2">
      <c r="A84" s="8">
        <v>79</v>
      </c>
      <c r="B84" s="8" t="s">
        <v>244</v>
      </c>
      <c r="C84" s="8" t="s">
        <v>245</v>
      </c>
      <c r="D84" s="8">
        <v>90</v>
      </c>
      <c r="E84" s="9">
        <f t="shared" si="3"/>
        <v>2.2727272727272728E-2</v>
      </c>
      <c r="F84" s="10">
        <v>577</v>
      </c>
      <c r="G84" s="16">
        <f t="shared" si="6"/>
        <v>6.4111111111111114</v>
      </c>
      <c r="H84" s="8">
        <v>1079</v>
      </c>
      <c r="I84" s="8">
        <v>88</v>
      </c>
      <c r="J84" s="8">
        <v>716</v>
      </c>
      <c r="K84" s="8">
        <v>87</v>
      </c>
      <c r="L84" s="9">
        <f t="shared" si="5"/>
        <v>1.1494252873563218E-2</v>
      </c>
      <c r="M84" s="11" t="s">
        <v>246</v>
      </c>
      <c r="N84" s="15"/>
    </row>
    <row r="85" spans="1:14" x14ac:dyDescent="0.2">
      <c r="A85" s="8">
        <v>80</v>
      </c>
      <c r="B85" s="8" t="s">
        <v>247</v>
      </c>
      <c r="C85" s="8" t="s">
        <v>248</v>
      </c>
      <c r="D85" s="8">
        <v>87</v>
      </c>
      <c r="E85" s="9">
        <f t="shared" si="3"/>
        <v>7.407407407407407E-2</v>
      </c>
      <c r="F85" s="10">
        <v>693</v>
      </c>
      <c r="G85" s="16">
        <f t="shared" si="6"/>
        <v>7.9655172413793105</v>
      </c>
      <c r="H85" s="8">
        <v>1141</v>
      </c>
      <c r="I85" s="8">
        <v>81</v>
      </c>
      <c r="J85" s="8">
        <v>787</v>
      </c>
      <c r="K85" s="8">
        <v>86</v>
      </c>
      <c r="L85" s="9">
        <f t="shared" si="5"/>
        <v>-5.8139534883720929E-2</v>
      </c>
      <c r="M85" s="11" t="s">
        <v>249</v>
      </c>
      <c r="N85" s="15"/>
    </row>
    <row r="86" spans="1:14" x14ac:dyDescent="0.2">
      <c r="A86" s="8">
        <v>81</v>
      </c>
      <c r="B86" s="8" t="s">
        <v>250</v>
      </c>
      <c r="C86" s="8" t="s">
        <v>251</v>
      </c>
      <c r="D86" s="8">
        <v>118</v>
      </c>
      <c r="E86" s="9">
        <f t="shared" si="3"/>
        <v>6.3063063063063057E-2</v>
      </c>
      <c r="F86" s="10">
        <v>757</v>
      </c>
      <c r="G86" s="16">
        <f t="shared" si="6"/>
        <v>6.4152542372881358</v>
      </c>
      <c r="H86" s="8">
        <v>1062</v>
      </c>
      <c r="I86" s="8">
        <v>111</v>
      </c>
      <c r="J86" s="8">
        <v>809</v>
      </c>
      <c r="K86" s="8">
        <v>97</v>
      </c>
      <c r="L86" s="9">
        <f t="shared" si="5"/>
        <v>0.14432989690721648</v>
      </c>
      <c r="M86" s="11" t="s">
        <v>252</v>
      </c>
      <c r="N86" s="15"/>
    </row>
    <row r="87" spans="1:14" x14ac:dyDescent="0.2">
      <c r="A87" s="8">
        <v>82</v>
      </c>
      <c r="B87" s="8" t="s">
        <v>253</v>
      </c>
      <c r="C87" s="8" t="s">
        <v>254</v>
      </c>
      <c r="D87" s="8">
        <v>96</v>
      </c>
      <c r="E87" s="9">
        <f t="shared" si="3"/>
        <v>-6.7961165048543687E-2</v>
      </c>
      <c r="F87" s="10">
        <v>918</v>
      </c>
      <c r="G87" s="16">
        <f t="shared" si="6"/>
        <v>9.5625</v>
      </c>
      <c r="H87" s="8">
        <v>1252</v>
      </c>
      <c r="I87" s="8">
        <v>103</v>
      </c>
      <c r="J87" s="8">
        <v>929</v>
      </c>
      <c r="K87" s="8">
        <v>104</v>
      </c>
      <c r="L87" s="9">
        <f t="shared" si="5"/>
        <v>-9.6153846153846159E-3</v>
      </c>
      <c r="M87" s="11" t="s">
        <v>255</v>
      </c>
      <c r="N87" s="15"/>
    </row>
    <row r="88" spans="1:14" x14ac:dyDescent="0.2">
      <c r="A88" s="8">
        <v>83</v>
      </c>
      <c r="B88" s="8" t="s">
        <v>256</v>
      </c>
      <c r="C88" s="8" t="s">
        <v>257</v>
      </c>
      <c r="D88" s="8">
        <v>104</v>
      </c>
      <c r="E88" s="9">
        <f t="shared" si="3"/>
        <v>5.0505050505050504E-2</v>
      </c>
      <c r="F88" s="10">
        <v>823</v>
      </c>
      <c r="G88" s="16">
        <f t="shared" si="6"/>
        <v>7.9134615384615383</v>
      </c>
      <c r="H88" s="8">
        <v>1177</v>
      </c>
      <c r="I88" s="8">
        <v>99</v>
      </c>
      <c r="J88" s="8">
        <v>868</v>
      </c>
      <c r="K88" s="8">
        <v>97</v>
      </c>
      <c r="L88" s="9">
        <f t="shared" si="5"/>
        <v>2.0618556701030927E-2</v>
      </c>
      <c r="M88" s="11" t="s">
        <v>258</v>
      </c>
      <c r="N88" s="15"/>
    </row>
    <row r="89" spans="1:14" x14ac:dyDescent="0.2">
      <c r="A89" s="8">
        <v>84</v>
      </c>
      <c r="B89" s="19" t="s">
        <v>259</v>
      </c>
      <c r="C89" s="8" t="s">
        <v>260</v>
      </c>
      <c r="D89" s="8">
        <v>186</v>
      </c>
      <c r="E89" s="9">
        <f t="shared" si="3"/>
        <v>1.0869565217391304E-2</v>
      </c>
      <c r="F89" s="10">
        <v>511</v>
      </c>
      <c r="G89" s="16">
        <f t="shared" si="6"/>
        <v>2.747311827956989</v>
      </c>
      <c r="H89" s="8">
        <v>1066</v>
      </c>
      <c r="I89" s="8">
        <v>184</v>
      </c>
      <c r="J89" s="8">
        <v>675</v>
      </c>
      <c r="K89" s="8">
        <v>190</v>
      </c>
      <c r="L89" s="9">
        <f t="shared" si="5"/>
        <v>-3.1578947368421054E-2</v>
      </c>
      <c r="M89" s="11" t="s">
        <v>261</v>
      </c>
      <c r="N89" s="15"/>
    </row>
    <row r="90" spans="1:14" x14ac:dyDescent="0.2">
      <c r="A90" s="8">
        <v>85</v>
      </c>
      <c r="B90" s="8" t="s">
        <v>262</v>
      </c>
      <c r="C90" s="8" t="s">
        <v>263</v>
      </c>
      <c r="D90" s="8">
        <v>71</v>
      </c>
      <c r="E90" s="9">
        <f t="shared" si="3"/>
        <v>-0.10126582278481013</v>
      </c>
      <c r="F90" s="10">
        <v>377</v>
      </c>
      <c r="G90" s="16">
        <f t="shared" si="6"/>
        <v>5.3098591549295771</v>
      </c>
      <c r="H90" s="8">
        <v>1230</v>
      </c>
      <c r="I90" s="8">
        <v>79</v>
      </c>
      <c r="J90" s="8">
        <v>891</v>
      </c>
      <c r="K90" s="8">
        <v>85</v>
      </c>
      <c r="L90" s="9">
        <f t="shared" si="5"/>
        <v>-7.0588235294117646E-2</v>
      </c>
      <c r="M90" s="11" t="s">
        <v>264</v>
      </c>
      <c r="N90" s="15"/>
    </row>
    <row r="91" spans="1:14" x14ac:dyDescent="0.2">
      <c r="A91" s="8">
        <v>86</v>
      </c>
      <c r="B91" s="8" t="s">
        <v>265</v>
      </c>
      <c r="C91" s="8" t="s">
        <v>266</v>
      </c>
      <c r="D91" s="8">
        <v>80</v>
      </c>
      <c r="E91" s="9">
        <f t="shared" si="3"/>
        <v>-6.9767441860465115E-2</v>
      </c>
      <c r="F91" s="10">
        <v>590</v>
      </c>
      <c r="G91" s="16">
        <f t="shared" si="6"/>
        <v>7.375</v>
      </c>
      <c r="H91" s="8">
        <v>1163</v>
      </c>
      <c r="I91" s="8">
        <v>86</v>
      </c>
      <c r="J91" s="8">
        <v>730</v>
      </c>
      <c r="K91" s="8">
        <v>98</v>
      </c>
      <c r="L91" s="9">
        <f t="shared" si="5"/>
        <v>-0.12244897959183673</v>
      </c>
      <c r="M91" s="11" t="s">
        <v>267</v>
      </c>
      <c r="N91" s="15"/>
    </row>
    <row r="92" spans="1:14" x14ac:dyDescent="0.2">
      <c r="A92" s="8">
        <v>87</v>
      </c>
      <c r="B92" s="8" t="s">
        <v>268</v>
      </c>
      <c r="C92" s="8" t="s">
        <v>269</v>
      </c>
      <c r="D92" s="8">
        <v>86</v>
      </c>
      <c r="E92" s="9">
        <f t="shared" si="3"/>
        <v>-2.2727272727272728E-2</v>
      </c>
      <c r="F92" s="10">
        <v>583</v>
      </c>
      <c r="G92" s="16">
        <f t="shared" si="6"/>
        <v>6.7790697674418601</v>
      </c>
      <c r="H92" s="8">
        <v>1125</v>
      </c>
      <c r="I92" s="8">
        <v>88</v>
      </c>
      <c r="J92" s="8">
        <v>790</v>
      </c>
      <c r="K92" s="8">
        <v>102</v>
      </c>
      <c r="L92" s="9">
        <f t="shared" si="5"/>
        <v>-0.13725490196078433</v>
      </c>
      <c r="M92" s="11" t="s">
        <v>270</v>
      </c>
      <c r="N92" s="15"/>
    </row>
    <row r="93" spans="1:14" x14ac:dyDescent="0.2">
      <c r="A93" s="8">
        <v>88</v>
      </c>
      <c r="B93" s="8" t="s">
        <v>271</v>
      </c>
      <c r="C93" s="8" t="s">
        <v>272</v>
      </c>
      <c r="D93" s="8">
        <v>93</v>
      </c>
      <c r="E93" s="9">
        <f t="shared" si="3"/>
        <v>9.4117647058823528E-2</v>
      </c>
      <c r="F93" s="10">
        <v>681</v>
      </c>
      <c r="G93" s="16">
        <f t="shared" si="6"/>
        <v>7.32258064516129</v>
      </c>
      <c r="H93" s="8">
        <v>1567</v>
      </c>
      <c r="I93" s="8">
        <v>85</v>
      </c>
      <c r="J93" s="8">
        <v>826</v>
      </c>
      <c r="K93" s="8">
        <v>95</v>
      </c>
      <c r="L93" s="9">
        <f t="shared" si="5"/>
        <v>-0.10526315789473684</v>
      </c>
      <c r="M93" s="11" t="s">
        <v>273</v>
      </c>
      <c r="N93" s="15"/>
    </row>
    <row r="94" spans="1:14" x14ac:dyDescent="0.2">
      <c r="A94" s="8">
        <v>89</v>
      </c>
      <c r="B94" s="8" t="s">
        <v>274</v>
      </c>
      <c r="C94" s="8" t="s">
        <v>275</v>
      </c>
      <c r="D94" s="8">
        <v>101</v>
      </c>
      <c r="E94" s="9">
        <f t="shared" si="3"/>
        <v>0.01</v>
      </c>
      <c r="F94" s="10">
        <v>817</v>
      </c>
      <c r="G94" s="16">
        <f t="shared" si="6"/>
        <v>8.0891089108910883</v>
      </c>
      <c r="H94" s="8">
        <v>1292</v>
      </c>
      <c r="I94" s="8">
        <v>100</v>
      </c>
      <c r="J94" s="8">
        <v>889</v>
      </c>
      <c r="K94" s="8">
        <v>90</v>
      </c>
      <c r="L94" s="9">
        <f t="shared" si="5"/>
        <v>0.1111111111111111</v>
      </c>
      <c r="M94" s="11" t="s">
        <v>276</v>
      </c>
      <c r="N94" s="15"/>
    </row>
    <row r="95" spans="1:14" x14ac:dyDescent="0.2">
      <c r="A95" s="8">
        <v>90</v>
      </c>
      <c r="B95" s="8" t="s">
        <v>277</v>
      </c>
      <c r="C95" s="8" t="s">
        <v>278</v>
      </c>
      <c r="D95" s="8">
        <v>85</v>
      </c>
      <c r="E95" s="9">
        <f t="shared" si="3"/>
        <v>-9.5744680851063829E-2</v>
      </c>
      <c r="F95" s="10">
        <v>606</v>
      </c>
      <c r="G95" s="16">
        <f t="shared" si="6"/>
        <v>7.1294117647058828</v>
      </c>
      <c r="H95" s="8">
        <v>1189</v>
      </c>
      <c r="I95" s="8">
        <v>94</v>
      </c>
      <c r="J95" s="8">
        <v>895</v>
      </c>
      <c r="K95" s="8">
        <v>116</v>
      </c>
      <c r="L95" s="9">
        <f t="shared" si="5"/>
        <v>-0.18965517241379309</v>
      </c>
      <c r="M95" s="11" t="s">
        <v>279</v>
      </c>
      <c r="N95" s="15"/>
    </row>
    <row r="96" spans="1:14" x14ac:dyDescent="0.2">
      <c r="A96" s="8">
        <v>91</v>
      </c>
      <c r="B96" s="8" t="s">
        <v>280</v>
      </c>
      <c r="C96" s="8" t="s">
        <v>281</v>
      </c>
      <c r="D96" s="8">
        <v>65</v>
      </c>
      <c r="E96" s="9">
        <f t="shared" si="3"/>
        <v>-1.5151515151515152E-2</v>
      </c>
      <c r="F96" s="10">
        <v>477</v>
      </c>
      <c r="G96" s="16">
        <f t="shared" si="6"/>
        <v>7.3384615384615381</v>
      </c>
      <c r="H96" s="8">
        <v>1337</v>
      </c>
      <c r="I96" s="8">
        <v>66</v>
      </c>
      <c r="J96" s="8">
        <v>972</v>
      </c>
      <c r="K96" s="8">
        <v>88</v>
      </c>
      <c r="L96" s="9">
        <f t="shared" si="5"/>
        <v>-0.25</v>
      </c>
      <c r="M96" s="11" t="s">
        <v>282</v>
      </c>
      <c r="N96" s="15"/>
    </row>
    <row r="97" spans="1:14" x14ac:dyDescent="0.2">
      <c r="A97" s="8">
        <v>92</v>
      </c>
      <c r="B97" s="8" t="s">
        <v>283</v>
      </c>
      <c r="C97" s="8" t="s">
        <v>284</v>
      </c>
      <c r="D97" s="8">
        <v>67</v>
      </c>
      <c r="E97" s="9">
        <f t="shared" si="3"/>
        <v>-2.8985507246376812E-2</v>
      </c>
      <c r="F97" s="10">
        <v>403</v>
      </c>
      <c r="G97" s="16">
        <f t="shared" si="6"/>
        <v>6.0149253731343286</v>
      </c>
      <c r="H97" s="8">
        <v>1267</v>
      </c>
      <c r="I97" s="8">
        <v>69</v>
      </c>
      <c r="J97" s="8">
        <v>790</v>
      </c>
      <c r="K97" s="8">
        <v>65</v>
      </c>
      <c r="L97" s="9">
        <f t="shared" si="5"/>
        <v>6.1538461538461542E-2</v>
      </c>
      <c r="M97" s="11" t="s">
        <v>285</v>
      </c>
      <c r="N97" s="15"/>
    </row>
    <row r="98" spans="1:14" x14ac:dyDescent="0.2">
      <c r="A98" s="8">
        <v>93</v>
      </c>
      <c r="B98" s="8" t="s">
        <v>286</v>
      </c>
      <c r="C98" s="8" t="s">
        <v>287</v>
      </c>
      <c r="D98" s="8">
        <v>86</v>
      </c>
      <c r="E98" s="9">
        <f t="shared" si="3"/>
        <v>4.878048780487805E-2</v>
      </c>
      <c r="F98" s="10">
        <v>505</v>
      </c>
      <c r="G98" s="16">
        <f t="shared" si="6"/>
        <v>5.8720930232558137</v>
      </c>
      <c r="H98" s="8">
        <v>1086</v>
      </c>
      <c r="I98" s="8">
        <v>82</v>
      </c>
      <c r="J98" s="8">
        <v>805</v>
      </c>
      <c r="K98" s="8">
        <v>85</v>
      </c>
      <c r="L98" s="9">
        <f t="shared" si="5"/>
        <v>-3.5294117647058823E-2</v>
      </c>
      <c r="M98" s="11" t="s">
        <v>288</v>
      </c>
      <c r="N98" s="15"/>
    </row>
    <row r="99" spans="1:14" x14ac:dyDescent="0.2">
      <c r="A99" s="8">
        <v>94</v>
      </c>
      <c r="B99" s="8" t="s">
        <v>289</v>
      </c>
      <c r="C99" s="8" t="s">
        <v>290</v>
      </c>
      <c r="D99" s="8">
        <v>62</v>
      </c>
      <c r="E99" s="9">
        <f t="shared" si="3"/>
        <v>0.26530612244897961</v>
      </c>
      <c r="F99" s="10">
        <v>279</v>
      </c>
      <c r="G99" s="16">
        <f t="shared" si="6"/>
        <v>4.5</v>
      </c>
      <c r="H99" s="8">
        <v>1198</v>
      </c>
      <c r="I99" s="8">
        <v>49</v>
      </c>
      <c r="J99" s="8">
        <v>590</v>
      </c>
      <c r="K99" s="8">
        <v>55</v>
      </c>
      <c r="L99" s="9">
        <f t="shared" si="5"/>
        <v>-0.10909090909090909</v>
      </c>
      <c r="M99" s="11" t="s">
        <v>291</v>
      </c>
      <c r="N99" s="15"/>
    </row>
    <row r="100" spans="1:14" ht="24" x14ac:dyDescent="0.3">
      <c r="A100" s="8"/>
      <c r="B100" s="23" t="s">
        <v>366</v>
      </c>
      <c r="C100" s="8"/>
      <c r="D100" s="8"/>
      <c r="E100" s="8"/>
      <c r="F100" s="10"/>
      <c r="G100" s="8"/>
      <c r="H100" s="8"/>
      <c r="I100" s="8"/>
      <c r="J100" s="8"/>
      <c r="K100" s="8"/>
      <c r="L100" s="9"/>
      <c r="M100" s="11"/>
      <c r="N100" s="15"/>
    </row>
    <row r="101" spans="1:14" x14ac:dyDescent="0.2">
      <c r="A101" s="8">
        <v>95</v>
      </c>
      <c r="B101" s="8" t="s">
        <v>372</v>
      </c>
      <c r="C101" s="8" t="s">
        <v>292</v>
      </c>
      <c r="D101" s="8">
        <v>79</v>
      </c>
      <c r="E101" s="9">
        <f t="shared" si="3"/>
        <v>6.7567567567567571E-2</v>
      </c>
      <c r="F101" s="10">
        <v>48</v>
      </c>
      <c r="G101" s="16">
        <f t="shared" si="6"/>
        <v>0.60759493670886078</v>
      </c>
      <c r="H101" s="8">
        <v>881</v>
      </c>
      <c r="I101" s="8">
        <v>74</v>
      </c>
      <c r="J101" s="8">
        <v>509</v>
      </c>
      <c r="K101" s="8">
        <v>79</v>
      </c>
      <c r="L101" s="9">
        <f t="shared" si="5"/>
        <v>-6.3291139240506333E-2</v>
      </c>
      <c r="M101" s="11" t="s">
        <v>293</v>
      </c>
      <c r="N101" s="15"/>
    </row>
    <row r="102" spans="1:14" x14ac:dyDescent="0.2">
      <c r="A102" s="8">
        <v>96</v>
      </c>
      <c r="B102" s="18" t="s">
        <v>371</v>
      </c>
      <c r="C102" s="8" t="s">
        <v>294</v>
      </c>
      <c r="D102" s="8">
        <v>23</v>
      </c>
      <c r="E102" s="9">
        <f t="shared" si="3"/>
        <v>0.91666666666666663</v>
      </c>
      <c r="F102" s="10">
        <v>58</v>
      </c>
      <c r="G102" s="16">
        <f t="shared" si="6"/>
        <v>2.5217391304347827</v>
      </c>
      <c r="H102" s="8">
        <v>854</v>
      </c>
      <c r="I102" s="8">
        <v>12</v>
      </c>
      <c r="J102" s="8">
        <v>541</v>
      </c>
      <c r="K102" s="8">
        <v>1</v>
      </c>
      <c r="L102" s="9">
        <f t="shared" si="5"/>
        <v>11</v>
      </c>
      <c r="M102" s="11" t="s">
        <v>295</v>
      </c>
      <c r="N102" s="15"/>
    </row>
    <row r="103" spans="1:14" x14ac:dyDescent="0.2">
      <c r="A103" s="8">
        <v>97</v>
      </c>
      <c r="B103" s="18" t="s">
        <v>370</v>
      </c>
      <c r="C103" s="8" t="s">
        <v>296</v>
      </c>
      <c r="D103" s="8">
        <v>40</v>
      </c>
      <c r="E103" s="9">
        <f t="shared" si="3"/>
        <v>0.21212121212121213</v>
      </c>
      <c r="F103" s="10">
        <v>166</v>
      </c>
      <c r="G103" s="16">
        <f t="shared" si="6"/>
        <v>4.1500000000000004</v>
      </c>
      <c r="H103" s="8">
        <v>995</v>
      </c>
      <c r="I103" s="8">
        <v>33</v>
      </c>
      <c r="J103" s="8">
        <v>435</v>
      </c>
      <c r="K103" s="8">
        <v>15</v>
      </c>
      <c r="L103" s="9">
        <f t="shared" si="5"/>
        <v>1.2</v>
      </c>
      <c r="M103" s="11" t="s">
        <v>297</v>
      </c>
      <c r="N103" s="15"/>
    </row>
    <row r="104" spans="1:14" x14ac:dyDescent="0.2">
      <c r="A104" s="8">
        <v>98</v>
      </c>
      <c r="B104" s="8" t="s">
        <v>298</v>
      </c>
      <c r="C104" s="8" t="s">
        <v>299</v>
      </c>
      <c r="D104" s="8">
        <v>124</v>
      </c>
      <c r="E104" s="9">
        <f t="shared" si="3"/>
        <v>0.27835051546391754</v>
      </c>
      <c r="F104" s="10">
        <v>689</v>
      </c>
      <c r="G104" s="16">
        <f t="shared" si="6"/>
        <v>5.556451612903226</v>
      </c>
      <c r="H104" s="8">
        <v>1862</v>
      </c>
      <c r="I104" s="8">
        <v>97</v>
      </c>
      <c r="J104" s="8">
        <v>1041</v>
      </c>
      <c r="K104" s="8">
        <v>49</v>
      </c>
      <c r="L104" s="9">
        <f t="shared" si="5"/>
        <v>0.97959183673469385</v>
      </c>
      <c r="M104" s="11" t="s">
        <v>300</v>
      </c>
      <c r="N104" s="15"/>
    </row>
    <row r="105" spans="1:14" x14ac:dyDescent="0.2">
      <c r="A105" s="8">
        <v>99</v>
      </c>
      <c r="B105" s="8" t="s">
        <v>301</v>
      </c>
      <c r="C105" s="8" t="s">
        <v>302</v>
      </c>
      <c r="D105" s="8">
        <v>48</v>
      </c>
      <c r="E105" s="9">
        <f t="shared" si="3"/>
        <v>6.6666666666666666E-2</v>
      </c>
      <c r="F105" s="10">
        <v>183</v>
      </c>
      <c r="G105" s="16">
        <f t="shared" si="6"/>
        <v>3.8125</v>
      </c>
      <c r="H105" s="8">
        <v>900</v>
      </c>
      <c r="I105" s="8">
        <v>45</v>
      </c>
      <c r="J105" s="8">
        <v>511</v>
      </c>
      <c r="K105" s="8">
        <v>40</v>
      </c>
      <c r="L105" s="9">
        <f t="shared" si="5"/>
        <v>0.125</v>
      </c>
      <c r="M105" s="11" t="s">
        <v>303</v>
      </c>
      <c r="N105" s="15"/>
    </row>
    <row r="106" spans="1:14" x14ac:dyDescent="0.2">
      <c r="A106" s="8">
        <v>100</v>
      </c>
      <c r="B106" s="37" t="s">
        <v>369</v>
      </c>
      <c r="C106" s="8"/>
      <c r="D106" s="8">
        <v>25</v>
      </c>
      <c r="E106" s="20" t="s">
        <v>304</v>
      </c>
      <c r="F106" s="10">
        <v>63</v>
      </c>
      <c r="G106" s="16">
        <f t="shared" si="6"/>
        <v>2.52</v>
      </c>
      <c r="H106" s="8">
        <v>624</v>
      </c>
      <c r="I106" s="8">
        <v>0</v>
      </c>
      <c r="J106" s="8"/>
      <c r="K106" s="8"/>
      <c r="L106" s="9"/>
      <c r="M106" s="11"/>
      <c r="N106" s="15"/>
    </row>
    <row r="107" spans="1:14" x14ac:dyDescent="0.2">
      <c r="A107" s="8"/>
      <c r="B107" s="8"/>
      <c r="C107" s="8"/>
      <c r="D107" s="8"/>
      <c r="E107" s="9"/>
      <c r="F107" s="10"/>
      <c r="G107" s="9"/>
      <c r="H107" s="8"/>
      <c r="I107" s="8"/>
      <c r="J107" s="8"/>
      <c r="K107" s="8"/>
      <c r="L107" s="9"/>
      <c r="M107" s="11"/>
      <c r="N107" s="15"/>
    </row>
    <row r="108" spans="1:14" ht="24" x14ac:dyDescent="0.3">
      <c r="A108" s="8"/>
      <c r="B108" s="23" t="s">
        <v>367</v>
      </c>
      <c r="C108" s="8"/>
      <c r="D108" s="8"/>
      <c r="E108" s="8"/>
      <c r="F108" s="10"/>
      <c r="G108" s="8"/>
      <c r="H108" s="8"/>
      <c r="I108" s="8"/>
      <c r="J108" s="8"/>
      <c r="K108" s="8"/>
      <c r="L108" s="9"/>
      <c r="M108" s="11"/>
      <c r="N108" s="15"/>
    </row>
    <row r="109" spans="1:14" ht="16" customHeight="1" x14ac:dyDescent="0.2">
      <c r="A109" s="8">
        <v>101</v>
      </c>
      <c r="B109" s="38" t="s">
        <v>305</v>
      </c>
      <c r="C109" s="8" t="s">
        <v>306</v>
      </c>
      <c r="D109" s="8">
        <v>81</v>
      </c>
      <c r="E109" s="8"/>
      <c r="F109" s="10"/>
      <c r="G109" s="8"/>
      <c r="H109" s="8">
        <v>817</v>
      </c>
      <c r="I109" s="8"/>
      <c r="J109" s="8"/>
      <c r="K109" s="8"/>
      <c r="L109" s="9"/>
      <c r="M109" s="11"/>
      <c r="N109" s="15"/>
    </row>
    <row r="110" spans="1:14" x14ac:dyDescent="0.2">
      <c r="A110" s="8">
        <v>102</v>
      </c>
      <c r="B110" s="8" t="s">
        <v>307</v>
      </c>
      <c r="C110" s="8" t="s">
        <v>308</v>
      </c>
      <c r="D110" s="8">
        <v>40</v>
      </c>
      <c r="E110" s="9">
        <f>(D110-I110)/I110</f>
        <v>0.1111111111111111</v>
      </c>
      <c r="F110" s="10">
        <v>567</v>
      </c>
      <c r="G110" s="16">
        <f t="shared" ref="G110:G121" si="7">F110/D110</f>
        <v>14.175000000000001</v>
      </c>
      <c r="H110" s="10">
        <v>1433</v>
      </c>
      <c r="I110" s="8">
        <v>36</v>
      </c>
      <c r="J110" s="8">
        <v>869</v>
      </c>
      <c r="K110" s="8">
        <v>36</v>
      </c>
      <c r="L110" s="9">
        <f>(K110-I110)/K110*-1</f>
        <v>0</v>
      </c>
      <c r="M110" s="11" t="s">
        <v>309</v>
      </c>
      <c r="N110" s="21" t="s">
        <v>310</v>
      </c>
    </row>
    <row r="111" spans="1:14" x14ac:dyDescent="0.2">
      <c r="A111" s="8">
        <v>103</v>
      </c>
      <c r="B111" s="8" t="s">
        <v>311</v>
      </c>
      <c r="C111" s="8" t="s">
        <v>312</v>
      </c>
      <c r="D111" s="8">
        <v>74</v>
      </c>
      <c r="E111" s="9">
        <f>(D111-I111)/I111</f>
        <v>1.3698630136986301E-2</v>
      </c>
      <c r="F111" s="10">
        <v>580</v>
      </c>
      <c r="G111" s="16">
        <f t="shared" si="7"/>
        <v>7.8378378378378377</v>
      </c>
      <c r="H111" s="10">
        <v>1438</v>
      </c>
      <c r="I111" s="8">
        <v>73</v>
      </c>
      <c r="J111" s="8">
        <v>791</v>
      </c>
      <c r="K111" s="8">
        <v>50</v>
      </c>
      <c r="L111" s="9">
        <f>(K111-I111)/K111*-1</f>
        <v>0.46</v>
      </c>
      <c r="M111" s="11" t="s">
        <v>313</v>
      </c>
      <c r="N111" s="21" t="s">
        <v>314</v>
      </c>
    </row>
    <row r="112" spans="1:14" x14ac:dyDescent="0.2">
      <c r="A112" s="8">
        <v>104</v>
      </c>
      <c r="B112" s="8" t="s">
        <v>315</v>
      </c>
      <c r="C112" s="8" t="s">
        <v>316</v>
      </c>
      <c r="D112" s="8">
        <v>81</v>
      </c>
      <c r="E112" s="9">
        <f>(D112-I112)/I112</f>
        <v>-5.8139534883720929E-2</v>
      </c>
      <c r="F112" s="10">
        <v>908</v>
      </c>
      <c r="G112" s="16">
        <f t="shared" si="7"/>
        <v>11.209876543209877</v>
      </c>
      <c r="H112" s="8">
        <v>955</v>
      </c>
      <c r="I112" s="8">
        <v>86</v>
      </c>
      <c r="J112" s="8">
        <v>587</v>
      </c>
      <c r="K112" s="8">
        <v>86</v>
      </c>
      <c r="L112" s="9">
        <f>(K112-I112)/K112*-1</f>
        <v>0</v>
      </c>
      <c r="M112" s="11" t="s">
        <v>317</v>
      </c>
    </row>
    <row r="113" spans="1:22" x14ac:dyDescent="0.2">
      <c r="A113" s="8">
        <v>105</v>
      </c>
      <c r="B113" s="8" t="s">
        <v>318</v>
      </c>
      <c r="C113" s="8" t="s">
        <v>319</v>
      </c>
      <c r="D113" s="8">
        <v>79</v>
      </c>
      <c r="E113" s="9">
        <f>(D113-I113)/I113</f>
        <v>-5.9523809523809521E-2</v>
      </c>
      <c r="F113" s="10">
        <v>1065</v>
      </c>
      <c r="G113" s="16">
        <f t="shared" si="7"/>
        <v>13.481012658227849</v>
      </c>
      <c r="H113" s="8">
        <v>833</v>
      </c>
      <c r="I113" s="8">
        <v>84</v>
      </c>
      <c r="J113" s="8">
        <v>379</v>
      </c>
      <c r="K113" s="8">
        <v>67</v>
      </c>
      <c r="L113" s="9">
        <f>(K113-I113)/K113*-1</f>
        <v>0.2537313432835821</v>
      </c>
      <c r="M113" s="11" t="s">
        <v>320</v>
      </c>
    </row>
    <row r="114" spans="1:22" x14ac:dyDescent="0.2">
      <c r="A114" s="8">
        <v>106</v>
      </c>
      <c r="B114" s="22" t="s">
        <v>321</v>
      </c>
      <c r="C114" s="8" t="s">
        <v>322</v>
      </c>
      <c r="D114" s="8">
        <v>131</v>
      </c>
      <c r="E114" s="9">
        <f>(D114-I114)/I114</f>
        <v>7.6923076923076927E-3</v>
      </c>
      <c r="F114" s="10">
        <v>849</v>
      </c>
      <c r="G114" s="16">
        <f t="shared" si="7"/>
        <v>6.4809160305343507</v>
      </c>
      <c r="H114" s="8">
        <v>1220</v>
      </c>
      <c r="I114" s="8">
        <v>130</v>
      </c>
      <c r="J114" s="8">
        <v>903</v>
      </c>
      <c r="K114" s="8">
        <v>122</v>
      </c>
      <c r="L114" s="9">
        <f>(K114-I114)/K114*-1</f>
        <v>6.5573770491803282E-2</v>
      </c>
      <c r="M114" s="11" t="s">
        <v>323</v>
      </c>
    </row>
    <row r="115" spans="1:22" x14ac:dyDescent="0.2">
      <c r="A115" s="8">
        <v>107</v>
      </c>
      <c r="B115" s="19" t="s">
        <v>368</v>
      </c>
      <c r="C115" s="8" t="s">
        <v>324</v>
      </c>
      <c r="D115" s="8">
        <v>7</v>
      </c>
      <c r="E115" s="9">
        <f t="shared" ref="E115:E121" si="8">(D115-I115)/I115</f>
        <v>-0.41666666666666669</v>
      </c>
      <c r="F115" s="10"/>
      <c r="G115" s="16">
        <f t="shared" si="7"/>
        <v>0</v>
      </c>
      <c r="H115" s="8">
        <v>813</v>
      </c>
      <c r="I115" s="8">
        <v>12</v>
      </c>
      <c r="J115" s="8">
        <v>329</v>
      </c>
      <c r="K115" s="8">
        <v>10</v>
      </c>
      <c r="L115" s="9">
        <f t="shared" ref="L115:L121" si="9">(K115-I115)/K115*-1</f>
        <v>0.2</v>
      </c>
      <c r="M115" s="11" t="s">
        <v>325</v>
      </c>
      <c r="N115" s="15"/>
    </row>
    <row r="116" spans="1:22" x14ac:dyDescent="0.2">
      <c r="A116" s="8">
        <v>108</v>
      </c>
      <c r="B116" s="8" t="s">
        <v>326</v>
      </c>
      <c r="C116" s="8" t="s">
        <v>327</v>
      </c>
      <c r="D116" s="8">
        <v>94</v>
      </c>
      <c r="E116" s="9">
        <f t="shared" si="8"/>
        <v>0</v>
      </c>
      <c r="F116" s="10">
        <v>561</v>
      </c>
      <c r="G116" s="16">
        <f t="shared" si="7"/>
        <v>5.9680851063829783</v>
      </c>
      <c r="H116" s="8">
        <v>1229</v>
      </c>
      <c r="I116" s="8">
        <v>94</v>
      </c>
      <c r="J116" s="8">
        <v>741</v>
      </c>
      <c r="K116" s="8">
        <v>95</v>
      </c>
      <c r="L116" s="9">
        <f t="shared" si="9"/>
        <v>-1.0526315789473684E-2</v>
      </c>
      <c r="M116" s="11" t="s">
        <v>328</v>
      </c>
    </row>
    <row r="117" spans="1:22" x14ac:dyDescent="0.2">
      <c r="A117" s="8">
        <v>109</v>
      </c>
      <c r="B117" s="8" t="s">
        <v>329</v>
      </c>
      <c r="C117" s="8" t="s">
        <v>330</v>
      </c>
      <c r="D117" s="8">
        <v>31</v>
      </c>
      <c r="E117" s="9">
        <f t="shared" si="8"/>
        <v>6.8965517241379309E-2</v>
      </c>
      <c r="F117" s="10">
        <v>417</v>
      </c>
      <c r="G117" s="16">
        <f t="shared" si="7"/>
        <v>13.451612903225806</v>
      </c>
      <c r="H117" s="8">
        <v>1097</v>
      </c>
      <c r="I117" s="8">
        <v>29</v>
      </c>
      <c r="J117" s="8">
        <v>696</v>
      </c>
      <c r="K117" s="8">
        <v>29</v>
      </c>
      <c r="L117" s="9">
        <f t="shared" si="9"/>
        <v>0</v>
      </c>
      <c r="M117" s="11" t="s">
        <v>331</v>
      </c>
      <c r="N117" s="15"/>
    </row>
    <row r="118" spans="1:22" x14ac:dyDescent="0.2">
      <c r="A118" s="8">
        <v>110</v>
      </c>
      <c r="B118" s="8" t="s">
        <v>332</v>
      </c>
      <c r="C118" s="8" t="s">
        <v>333</v>
      </c>
      <c r="D118" s="8">
        <v>28</v>
      </c>
      <c r="E118" s="9">
        <f t="shared" si="8"/>
        <v>0</v>
      </c>
      <c r="F118" s="10">
        <v>519</v>
      </c>
      <c r="G118" s="16">
        <f t="shared" si="7"/>
        <v>18.535714285714285</v>
      </c>
      <c r="H118" s="8">
        <v>1245</v>
      </c>
      <c r="I118" s="8">
        <v>28</v>
      </c>
      <c r="J118" s="8">
        <v>629</v>
      </c>
      <c r="K118" s="8">
        <v>23</v>
      </c>
      <c r="L118" s="9">
        <f t="shared" si="9"/>
        <v>0.21739130434782608</v>
      </c>
      <c r="M118" s="11" t="s">
        <v>323</v>
      </c>
      <c r="N118" s="15"/>
    </row>
    <row r="119" spans="1:22" x14ac:dyDescent="0.2">
      <c r="A119" s="8">
        <v>111</v>
      </c>
      <c r="B119" s="8" t="s">
        <v>334</v>
      </c>
      <c r="C119" s="8" t="s">
        <v>335</v>
      </c>
      <c r="D119" s="8">
        <v>25</v>
      </c>
      <c r="E119" s="9">
        <f t="shared" si="8"/>
        <v>-0.16666666666666666</v>
      </c>
      <c r="F119" s="10">
        <v>722</v>
      </c>
      <c r="G119" s="16">
        <f t="shared" si="7"/>
        <v>28.88</v>
      </c>
      <c r="H119" s="8">
        <v>1310</v>
      </c>
      <c r="I119" s="8">
        <v>30</v>
      </c>
      <c r="J119" s="8">
        <v>720</v>
      </c>
      <c r="K119" s="8">
        <v>34</v>
      </c>
      <c r="L119" s="9">
        <f t="shared" si="9"/>
        <v>-0.11764705882352941</v>
      </c>
      <c r="M119" s="11" t="s">
        <v>336</v>
      </c>
      <c r="N119" s="15"/>
    </row>
    <row r="120" spans="1:22" ht="17" thickBot="1" x14ac:dyDescent="0.25">
      <c r="A120" s="8">
        <v>112</v>
      </c>
      <c r="B120" s="8" t="s">
        <v>337</v>
      </c>
      <c r="C120" s="8" t="s">
        <v>338</v>
      </c>
      <c r="D120" s="43">
        <v>39</v>
      </c>
      <c r="E120" s="44">
        <f t="shared" si="8"/>
        <v>2.6315789473684209E-2</v>
      </c>
      <c r="F120" s="45">
        <v>321</v>
      </c>
      <c r="G120" s="46">
        <f t="shared" si="7"/>
        <v>8.2307692307692299</v>
      </c>
      <c r="H120" s="43">
        <v>1950</v>
      </c>
      <c r="I120" s="43">
        <v>38</v>
      </c>
      <c r="J120" s="43">
        <v>631</v>
      </c>
      <c r="K120" s="43">
        <v>28</v>
      </c>
      <c r="L120" s="44">
        <f t="shared" si="9"/>
        <v>0.35714285714285715</v>
      </c>
      <c r="M120" s="11" t="s">
        <v>339</v>
      </c>
      <c r="N120" s="15"/>
    </row>
    <row r="121" spans="1:22" ht="25" thickBot="1" x14ac:dyDescent="0.35">
      <c r="A121" s="40" t="s">
        <v>340</v>
      </c>
      <c r="B121" s="41"/>
      <c r="C121" s="41"/>
      <c r="D121" s="47">
        <f>SUM(D2:D120)</f>
        <v>6576</v>
      </c>
      <c r="E121" s="48">
        <f t="shared" si="8"/>
        <v>3.0721003134796237E-2</v>
      </c>
      <c r="F121" s="47">
        <f>SUM(F2:F120)</f>
        <v>35535</v>
      </c>
      <c r="G121" s="49">
        <f t="shared" si="7"/>
        <v>5.4037408759124084</v>
      </c>
      <c r="H121" s="50">
        <f>SUM(H2:H120)/130</f>
        <v>886.83076923076919</v>
      </c>
      <c r="I121" s="51">
        <f>SUM(I2:I120)</f>
        <v>6380</v>
      </c>
      <c r="J121" s="50">
        <f>SUM(J2:J120)/130</f>
        <v>560.33076923076919</v>
      </c>
      <c r="K121" s="51">
        <f>SUM(K2:K120)</f>
        <v>6164</v>
      </c>
      <c r="L121" s="52">
        <f t="shared" si="9"/>
        <v>3.5042180402336143E-2</v>
      </c>
      <c r="M121" s="42"/>
    </row>
    <row r="122" spans="1:22" ht="24" hidden="1" x14ac:dyDescent="0.3">
      <c r="I122" s="25"/>
      <c r="J122" s="26">
        <f>I121*J121</f>
        <v>3574910.3076923075</v>
      </c>
      <c r="K122" s="25"/>
      <c r="L122" s="27"/>
    </row>
    <row r="123" spans="1:22" ht="24" x14ac:dyDescent="0.3">
      <c r="I123" s="25"/>
      <c r="J123" s="26"/>
      <c r="K123" s="25"/>
      <c r="L123" s="27"/>
    </row>
    <row r="124" spans="1:22" x14ac:dyDescent="0.2">
      <c r="L124" s="29"/>
    </row>
    <row r="125" spans="1:22" ht="21" x14ac:dyDescent="0.25">
      <c r="B125" s="30" t="s">
        <v>341</v>
      </c>
      <c r="L125" s="29"/>
    </row>
    <row r="126" spans="1:22" x14ac:dyDescent="0.2">
      <c r="A126" s="8">
        <v>1</v>
      </c>
      <c r="B126" s="8" t="s">
        <v>342</v>
      </c>
      <c r="C126" s="8"/>
      <c r="D126" s="8">
        <v>352</v>
      </c>
      <c r="E126" s="8"/>
      <c r="F126" s="10"/>
      <c r="G126" s="8"/>
      <c r="H126" s="8">
        <v>1512</v>
      </c>
      <c r="I126" s="31" t="s">
        <v>343</v>
      </c>
      <c r="J126" s="31"/>
      <c r="K126" s="31"/>
      <c r="L126" s="31"/>
      <c r="N126" s="32">
        <v>15</v>
      </c>
      <c r="O126" s="32">
        <v>1239049</v>
      </c>
      <c r="P126" s="32">
        <f>Q126-O126</f>
        <v>1676430</v>
      </c>
      <c r="Q126" s="24">
        <f>R126-S126</f>
        <v>2915479</v>
      </c>
      <c r="R126" s="24">
        <v>15282917</v>
      </c>
      <c r="S126" s="24">
        <v>12367438</v>
      </c>
      <c r="T126" s="24">
        <v>66947591</v>
      </c>
      <c r="U126" s="24">
        <v>134915627</v>
      </c>
      <c r="V126" s="33" t="s">
        <v>342</v>
      </c>
    </row>
    <row r="127" spans="1:22" x14ac:dyDescent="0.2">
      <c r="A127" s="8">
        <v>2</v>
      </c>
      <c r="B127" s="8" t="s">
        <v>344</v>
      </c>
      <c r="C127" s="8" t="s">
        <v>345</v>
      </c>
      <c r="D127" s="8">
        <v>305</v>
      </c>
      <c r="E127" s="8"/>
      <c r="F127" s="10"/>
      <c r="G127" s="8"/>
      <c r="H127" s="8">
        <v>1629</v>
      </c>
      <c r="I127" s="31" t="s">
        <v>346</v>
      </c>
      <c r="J127" s="31"/>
      <c r="K127" s="31"/>
      <c r="L127" s="31"/>
      <c r="N127" s="32">
        <v>1.9</v>
      </c>
      <c r="O127" s="32">
        <v>3055469</v>
      </c>
      <c r="P127" s="32">
        <f t="shared" ref="P127:P134" si="10">Q127-O127</f>
        <v>660337</v>
      </c>
      <c r="Q127" s="24">
        <f t="shared" ref="Q127:Q134" si="11">R127-S127</f>
        <v>3715806</v>
      </c>
      <c r="R127" s="24">
        <v>37402063</v>
      </c>
      <c r="S127" s="24">
        <v>33686257</v>
      </c>
      <c r="T127" s="24">
        <v>48503737</v>
      </c>
      <c r="U127" s="24">
        <v>75444318</v>
      </c>
      <c r="V127" s="33" t="s">
        <v>344</v>
      </c>
    </row>
    <row r="128" spans="1:22" x14ac:dyDescent="0.2">
      <c r="A128" s="8">
        <v>3</v>
      </c>
      <c r="B128" s="19" t="s">
        <v>347</v>
      </c>
      <c r="C128" s="8" t="s">
        <v>348</v>
      </c>
      <c r="D128" s="8">
        <v>77</v>
      </c>
      <c r="E128" s="8"/>
      <c r="F128" s="10"/>
      <c r="G128" s="8"/>
      <c r="H128" s="8">
        <v>2344</v>
      </c>
      <c r="I128" s="31" t="s">
        <v>349</v>
      </c>
      <c r="J128" s="31"/>
      <c r="K128" s="31"/>
      <c r="L128" s="31"/>
      <c r="N128" s="32">
        <v>23</v>
      </c>
      <c r="O128" s="32">
        <v>119123</v>
      </c>
      <c r="P128" s="32">
        <f t="shared" si="10"/>
        <v>2137308</v>
      </c>
      <c r="Q128" s="24">
        <f t="shared" si="11"/>
        <v>2256431</v>
      </c>
      <c r="R128" s="24">
        <v>8585422</v>
      </c>
      <c r="S128" s="24">
        <v>6328991</v>
      </c>
      <c r="T128" s="24">
        <v>3467912</v>
      </c>
      <c r="U128" s="24">
        <v>28105625</v>
      </c>
      <c r="V128" s="33" t="s">
        <v>347</v>
      </c>
    </row>
    <row r="129" spans="1:22" x14ac:dyDescent="0.2">
      <c r="A129" s="8">
        <v>4</v>
      </c>
      <c r="B129" s="8" t="s">
        <v>350</v>
      </c>
      <c r="C129" s="8" t="s">
        <v>351</v>
      </c>
      <c r="D129" s="8">
        <v>292</v>
      </c>
      <c r="E129" s="8"/>
      <c r="F129" s="10"/>
      <c r="G129" s="8"/>
      <c r="H129" s="8">
        <v>1238</v>
      </c>
      <c r="I129" s="31" t="s">
        <v>352</v>
      </c>
      <c r="J129" s="31"/>
      <c r="K129" s="31"/>
      <c r="L129" s="31"/>
      <c r="N129" s="32">
        <v>10</v>
      </c>
      <c r="O129" s="32">
        <v>183286</v>
      </c>
      <c r="P129" s="32">
        <f t="shared" si="10"/>
        <v>772880</v>
      </c>
      <c r="Q129" s="24">
        <f t="shared" si="11"/>
        <v>956166</v>
      </c>
      <c r="R129" s="24">
        <v>8564186</v>
      </c>
      <c r="S129" s="24">
        <v>7608020</v>
      </c>
      <c r="T129" s="24">
        <v>2548566</v>
      </c>
      <c r="U129" s="24">
        <v>7489284</v>
      </c>
      <c r="V129" s="33" t="s">
        <v>350</v>
      </c>
    </row>
    <row r="130" spans="1:22" x14ac:dyDescent="0.2">
      <c r="A130" s="8">
        <v>5</v>
      </c>
      <c r="B130" s="34" t="s">
        <v>353</v>
      </c>
      <c r="C130" s="8"/>
      <c r="D130" s="8">
        <v>33</v>
      </c>
      <c r="E130" s="8"/>
      <c r="F130" s="10"/>
      <c r="G130" s="8"/>
      <c r="H130" s="8">
        <v>2091</v>
      </c>
      <c r="I130" s="31" t="s">
        <v>354</v>
      </c>
      <c r="J130" s="31"/>
      <c r="K130" s="31"/>
      <c r="L130" s="31"/>
      <c r="N130" s="32">
        <v>31.45</v>
      </c>
      <c r="O130" s="32">
        <v>39481</v>
      </c>
      <c r="P130" s="32">
        <f t="shared" si="10"/>
        <v>888735</v>
      </c>
      <c r="Q130" s="24">
        <f t="shared" si="11"/>
        <v>928216</v>
      </c>
      <c r="R130" s="24">
        <v>2475340</v>
      </c>
      <c r="S130" s="24">
        <v>1547124</v>
      </c>
      <c r="T130" s="24">
        <v>6639814</v>
      </c>
      <c r="U130" s="24">
        <v>7832803</v>
      </c>
      <c r="V130" s="35" t="s">
        <v>353</v>
      </c>
    </row>
    <row r="131" spans="1:22" x14ac:dyDescent="0.2">
      <c r="A131" s="8">
        <v>6</v>
      </c>
      <c r="B131" s="8" t="s">
        <v>355</v>
      </c>
      <c r="C131" s="8" t="s">
        <v>356</v>
      </c>
      <c r="D131" s="8">
        <v>26</v>
      </c>
      <c r="E131" s="8"/>
      <c r="F131" s="10"/>
      <c r="G131" s="8"/>
      <c r="H131" s="8">
        <v>1352</v>
      </c>
      <c r="I131" s="31" t="s">
        <v>357</v>
      </c>
      <c r="J131" s="31"/>
      <c r="K131" s="31"/>
      <c r="L131" s="31"/>
      <c r="N131" s="32">
        <v>33</v>
      </c>
      <c r="O131" s="32">
        <v>6407</v>
      </c>
      <c r="P131" s="32">
        <f t="shared" si="10"/>
        <v>217260</v>
      </c>
      <c r="Q131" s="24">
        <f t="shared" si="11"/>
        <v>223667</v>
      </c>
      <c r="R131" s="24">
        <v>746754</v>
      </c>
      <c r="S131" s="24">
        <v>523087</v>
      </c>
      <c r="T131" s="24">
        <v>2309010</v>
      </c>
      <c r="U131" s="24">
        <v>3319494</v>
      </c>
      <c r="V131" s="33" t="s">
        <v>355</v>
      </c>
    </row>
    <row r="132" spans="1:22" x14ac:dyDescent="0.2">
      <c r="A132" s="8">
        <v>7</v>
      </c>
      <c r="B132" s="19" t="s">
        <v>358</v>
      </c>
      <c r="C132" s="8" t="s">
        <v>359</v>
      </c>
      <c r="D132" s="8">
        <v>12</v>
      </c>
      <c r="E132" s="8"/>
      <c r="F132" s="10"/>
      <c r="G132" s="8"/>
      <c r="H132" s="8">
        <v>780</v>
      </c>
      <c r="I132" s="31" t="s">
        <v>360</v>
      </c>
      <c r="J132" s="31"/>
      <c r="K132" s="31"/>
      <c r="L132" s="31"/>
      <c r="N132" s="32">
        <v>52.57</v>
      </c>
      <c r="O132" s="32">
        <v>2581</v>
      </c>
      <c r="P132" s="32">
        <f t="shared" si="10"/>
        <v>124939</v>
      </c>
      <c r="Q132" s="24">
        <f t="shared" si="11"/>
        <v>127520</v>
      </c>
      <c r="R132" s="24">
        <v>209075</v>
      </c>
      <c r="S132" s="24">
        <v>81555</v>
      </c>
      <c r="T132" s="24">
        <v>1613810</v>
      </c>
      <c r="U132" s="24">
        <v>1634116</v>
      </c>
      <c r="V132" s="33" t="s">
        <v>358</v>
      </c>
    </row>
    <row r="133" spans="1:22" x14ac:dyDescent="0.2">
      <c r="A133" s="8">
        <v>8</v>
      </c>
      <c r="B133" s="19" t="s">
        <v>361</v>
      </c>
      <c r="C133" s="8"/>
      <c r="D133" s="8">
        <v>11</v>
      </c>
      <c r="E133" s="8"/>
      <c r="F133" s="10"/>
      <c r="G133" s="8"/>
      <c r="H133" s="8">
        <v>663</v>
      </c>
      <c r="I133" s="31" t="s">
        <v>357</v>
      </c>
      <c r="J133" s="31"/>
      <c r="K133" s="31"/>
      <c r="L133" s="31"/>
      <c r="N133" s="32">
        <v>27.84</v>
      </c>
      <c r="O133" s="32">
        <v>231</v>
      </c>
      <c r="P133" s="32">
        <f t="shared" si="10"/>
        <v>43566</v>
      </c>
      <c r="Q133" s="24">
        <f t="shared" si="11"/>
        <v>43797</v>
      </c>
      <c r="R133" s="24">
        <v>153565</v>
      </c>
      <c r="S133" s="24">
        <v>109768</v>
      </c>
      <c r="T133" s="24">
        <v>190666</v>
      </c>
      <c r="U133" s="24">
        <v>209161</v>
      </c>
      <c r="V133" s="33" t="s">
        <v>361</v>
      </c>
    </row>
    <row r="134" spans="1:22" x14ac:dyDescent="0.2">
      <c r="A134" s="8">
        <v>9</v>
      </c>
      <c r="B134" s="8" t="s">
        <v>362</v>
      </c>
      <c r="C134" s="8" t="s">
        <v>363</v>
      </c>
      <c r="D134" s="8">
        <v>14</v>
      </c>
      <c r="E134" s="8"/>
      <c r="F134" s="10"/>
      <c r="G134" s="8"/>
      <c r="H134" s="8">
        <v>1179</v>
      </c>
      <c r="I134" s="31" t="s">
        <v>360</v>
      </c>
      <c r="J134" s="31"/>
      <c r="K134" s="31"/>
      <c r="L134" s="31"/>
      <c r="N134" s="32">
        <v>40.89</v>
      </c>
      <c r="O134" s="32">
        <v>2796</v>
      </c>
      <c r="P134" s="32">
        <f t="shared" si="10"/>
        <v>201351</v>
      </c>
      <c r="Q134" s="24">
        <f t="shared" si="11"/>
        <v>204147</v>
      </c>
      <c r="R134" s="24">
        <v>482607</v>
      </c>
      <c r="S134" s="24">
        <v>278460</v>
      </c>
      <c r="T134" s="24">
        <v>87068</v>
      </c>
      <c r="U134" s="24">
        <v>109600</v>
      </c>
      <c r="V134" s="33" t="s">
        <v>362</v>
      </c>
    </row>
    <row r="135" spans="1:22" x14ac:dyDescent="0.2">
      <c r="L135" s="29"/>
      <c r="O135" s="36">
        <f t="shared" ref="O135:Q135" si="12">SUM(O126:O134)</f>
        <v>4648423</v>
      </c>
      <c r="P135" s="36">
        <f t="shared" si="12"/>
        <v>6722806</v>
      </c>
      <c r="Q135" s="36">
        <f t="shared" si="12"/>
        <v>11371229</v>
      </c>
      <c r="R135" s="36">
        <f>SUM(R126:R134)</f>
        <v>73901929</v>
      </c>
      <c r="S135" s="36">
        <f>SUM(S126:S134)</f>
        <v>62530700</v>
      </c>
      <c r="T135" s="36">
        <f t="shared" ref="T135:U135" si="13">SUM(T126:T134)</f>
        <v>132308174</v>
      </c>
      <c r="U135" s="36">
        <f t="shared" si="13"/>
        <v>259060028</v>
      </c>
    </row>
    <row r="136" spans="1:22" x14ac:dyDescent="0.2">
      <c r="L136" s="29"/>
    </row>
  </sheetData>
  <mergeCells count="10">
    <mergeCell ref="I129:L129"/>
    <mergeCell ref="I130:L130"/>
    <mergeCell ref="I131:L131"/>
    <mergeCell ref="I132:L132"/>
    <mergeCell ref="I133:L133"/>
    <mergeCell ref="I134:L134"/>
    <mergeCell ref="I126:L126"/>
    <mergeCell ref="I127:L127"/>
    <mergeCell ref="I128:L128"/>
    <mergeCell ref="A121:C121"/>
  </mergeCells>
  <conditionalFormatting sqref="H3:H48 H50">
    <cfRule type="colorScale" priority="1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H101:H107">
    <cfRule type="colorScale" priority="1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H126:H134">
    <cfRule type="colorScale" priority="1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F3:F50"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3:G50"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F52:F60 F3:F50"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52:G60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3:G50 G52:G60 G62:G65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62:G65">
    <cfRule type="colorScale" priority="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101:G106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101:G106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67:G106 G114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F62:F106 F114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E62:E105 E114">
    <cfRule type="colorScale" priority="4">
      <colorScale>
        <cfvo type="min"/>
        <cfvo type="max"/>
        <color rgb="FFFCFCFF"/>
        <color rgb="FFF8696B"/>
      </colorScale>
    </cfRule>
  </conditionalFormatting>
  <conditionalFormatting sqref="H67:H99 H114">
    <cfRule type="colorScale" priority="2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67:G99 G114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H110:H113 H49">
    <cfRule type="colorScale" priority="2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H110:H113 H49">
    <cfRule type="colorScale" priority="2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3:E50 G3:G50 E52:G65 E67:G99 E101:G107 E110:G120">
    <cfRule type="colorScale" priority="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10:G120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110:G120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110:G120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hyperlinks>
    <hyperlink ref="M65" r:id="rId1" xr:uid="{C359EB57-DF88-7442-B834-295DE4D1174C}"/>
    <hyperlink ref="M67" r:id="rId2" xr:uid="{A6D147C6-2A54-8D4C-9C37-10137C0399B9}"/>
    <hyperlink ref="M68" r:id="rId3" xr:uid="{218AF65C-68FB-B14E-B6FE-47F011B35D65}"/>
    <hyperlink ref="M74" r:id="rId4" xr:uid="{9EC7606E-58BA-2248-8414-8ACFCBA02107}"/>
  </hyperlinks>
  <pageMargins left="0.7" right="0.7" top="0.75" bottom="0.75" header="0.3" footer="0.3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2020-01-31T19:22:25Z</dcterms:created>
  <dcterms:modified xsi:type="dcterms:W3CDTF">2020-01-31T19:36:18Z</dcterms:modified>
</cp:coreProperties>
</file>