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5300" windowHeight="7650"/>
  </bookViews>
  <sheets>
    <sheet name="Projektai, sut., obj." sheetId="6" r:id="rId1"/>
  </sheets>
  <definedNames>
    <definedName name="_xlnm.Print_Area" localSheetId="0">'Projektai, sut., obj.'!$A$2:$AG$99</definedName>
  </definedNames>
  <calcPr calcId="152511"/>
</workbook>
</file>

<file path=xl/calcChain.xml><?xml version="1.0" encoding="utf-8"?>
<calcChain xmlns="http://schemas.openxmlformats.org/spreadsheetml/2006/main">
  <c r="AG88" i="6" l="1"/>
  <c r="AF88" i="6"/>
  <c r="AG81" i="6"/>
  <c r="AF81" i="6"/>
  <c r="AF13" i="6"/>
  <c r="AG13" i="6"/>
  <c r="AF26" i="6"/>
  <c r="AG26" i="6"/>
  <c r="AF12" i="6"/>
  <c r="AF50" i="6"/>
  <c r="AG50" i="6"/>
  <c r="AF60" i="6"/>
  <c r="AG60" i="6"/>
  <c r="AF66" i="6"/>
  <c r="AG66" i="6"/>
  <c r="AF71" i="6"/>
  <c r="AG71" i="6"/>
  <c r="AF75" i="6"/>
  <c r="AG75" i="6"/>
  <c r="AF79" i="6"/>
  <c r="AG79" i="6"/>
  <c r="AF49" i="6" l="1"/>
  <c r="AG49" i="6"/>
  <c r="AG12" i="6"/>
  <c r="V79" i="6" l="1"/>
  <c r="W79" i="6"/>
  <c r="X79" i="6"/>
  <c r="Y79" i="6"/>
  <c r="AD79" i="6"/>
  <c r="AE79" i="6"/>
  <c r="U79" i="6"/>
  <c r="V75" i="6"/>
  <c r="W75" i="6"/>
  <c r="X75" i="6"/>
  <c r="Y75" i="6"/>
  <c r="AD75" i="6"/>
  <c r="AE75" i="6"/>
  <c r="U75" i="6"/>
  <c r="V71" i="6"/>
  <c r="W71" i="6"/>
  <c r="X71" i="6"/>
  <c r="Y71" i="6"/>
  <c r="AD71" i="6"/>
  <c r="AE71" i="6"/>
  <c r="U71" i="6"/>
  <c r="V66" i="6" l="1"/>
  <c r="W66" i="6"/>
  <c r="X66" i="6"/>
  <c r="Y66" i="6"/>
  <c r="AD66" i="6"/>
  <c r="AE66" i="6"/>
  <c r="U66" i="6"/>
  <c r="V60" i="6"/>
  <c r="W60" i="6"/>
  <c r="X60" i="6"/>
  <c r="Y60" i="6"/>
  <c r="AD60" i="6"/>
  <c r="AE60" i="6"/>
  <c r="U60" i="6"/>
  <c r="V50" i="6"/>
  <c r="W50" i="6"/>
  <c r="X50" i="6"/>
  <c r="Y50" i="6"/>
  <c r="Y49" i="6" s="1"/>
  <c r="AD50" i="6"/>
  <c r="AE50" i="6"/>
  <c r="U50" i="6"/>
  <c r="V46" i="6"/>
  <c r="W46" i="6"/>
  <c r="X46" i="6"/>
  <c r="Y46" i="6"/>
  <c r="AD46" i="6"/>
  <c r="AE46" i="6"/>
  <c r="U46" i="6"/>
  <c r="AE49" i="6" l="1"/>
  <c r="W49" i="6"/>
  <c r="AD49" i="6"/>
  <c r="U49" i="6"/>
  <c r="V49" i="6"/>
  <c r="X49" i="6"/>
  <c r="W26" i="6" l="1"/>
  <c r="X26" i="6"/>
  <c r="Y26" i="6"/>
  <c r="AD26" i="6"/>
  <c r="AE26" i="6"/>
  <c r="AD13" i="6"/>
  <c r="AD12" i="6" s="1"/>
  <c r="AE13" i="6"/>
  <c r="Y13" i="6"/>
  <c r="X13" i="6"/>
  <c r="W13" i="6"/>
  <c r="U13" i="6"/>
  <c r="V26" i="6"/>
  <c r="U26" i="6"/>
  <c r="V13" i="6"/>
  <c r="V12" i="6" s="1"/>
  <c r="AE12" i="6" l="1"/>
  <c r="W12" i="6"/>
  <c r="U12" i="6"/>
  <c r="Y12" i="6"/>
  <c r="X12" i="6"/>
  <c r="J79" i="6" l="1"/>
  <c r="K79" i="6"/>
  <c r="O80" i="6"/>
  <c r="O79" i="6" s="1"/>
  <c r="N80" i="6"/>
  <c r="N79" i="6" s="1"/>
  <c r="N94" i="6" l="1"/>
  <c r="O94" i="6"/>
  <c r="O76" i="6"/>
  <c r="N76" i="6"/>
  <c r="K78" i="6" l="1"/>
  <c r="O78" i="6"/>
  <c r="K68" i="6"/>
  <c r="O68" i="6"/>
  <c r="N70" i="6"/>
  <c r="O70" i="6"/>
  <c r="N69" i="6"/>
  <c r="O69" i="6"/>
  <c r="L95" i="6" l="1"/>
  <c r="M95" i="6"/>
  <c r="N50" i="6" l="1"/>
  <c r="J75" i="6" l="1"/>
  <c r="J71" i="6"/>
  <c r="J66" i="6"/>
  <c r="O67" i="6" l="1"/>
  <c r="K67" i="6"/>
  <c r="J60" i="6" l="1"/>
  <c r="K60" i="6"/>
  <c r="O62" i="6"/>
  <c r="O63" i="6"/>
  <c r="O64" i="6"/>
  <c r="O65" i="6"/>
  <c r="N62" i="6"/>
  <c r="N63" i="6"/>
  <c r="N64" i="6"/>
  <c r="N65" i="6"/>
  <c r="O61" i="6"/>
  <c r="N61" i="6"/>
  <c r="O28" i="6"/>
  <c r="O29" i="6"/>
  <c r="O30" i="6"/>
  <c r="O31" i="6"/>
  <c r="O32" i="6"/>
  <c r="O33" i="6"/>
  <c r="O34" i="6"/>
  <c r="O35" i="6"/>
  <c r="O36" i="6"/>
  <c r="O37" i="6"/>
  <c r="O38" i="6"/>
  <c r="O39" i="6"/>
  <c r="O40" i="6"/>
  <c r="O41" i="6"/>
  <c r="O42" i="6"/>
  <c r="O43" i="6"/>
  <c r="O44" i="6"/>
  <c r="O45" i="6"/>
  <c r="O27" i="6"/>
  <c r="N28" i="6"/>
  <c r="N29" i="6"/>
  <c r="N30" i="6"/>
  <c r="N31" i="6"/>
  <c r="N32" i="6"/>
  <c r="N33" i="6"/>
  <c r="N34" i="6"/>
  <c r="N35" i="6"/>
  <c r="N36" i="6"/>
  <c r="N37" i="6"/>
  <c r="N38" i="6"/>
  <c r="N39" i="6"/>
  <c r="N40" i="6"/>
  <c r="N41" i="6"/>
  <c r="N42" i="6"/>
  <c r="N43" i="6"/>
  <c r="N44" i="6"/>
  <c r="N45" i="6"/>
  <c r="N27" i="6"/>
  <c r="J26" i="6"/>
  <c r="N60" i="6" l="1"/>
  <c r="O60" i="6"/>
  <c r="N26" i="6"/>
  <c r="O26" i="6"/>
  <c r="O74" i="6" l="1"/>
  <c r="O93" i="6" l="1"/>
  <c r="K93" i="6"/>
  <c r="O92" i="6"/>
  <c r="K92" i="6"/>
  <c r="O91" i="6"/>
  <c r="K91" i="6"/>
  <c r="O90" i="6"/>
  <c r="K90" i="6"/>
  <c r="O89" i="6"/>
  <c r="K89" i="6"/>
  <c r="J88" i="6"/>
  <c r="O87" i="6"/>
  <c r="N87" i="6"/>
  <c r="O86" i="6"/>
  <c r="K86" i="6"/>
  <c r="O85" i="6"/>
  <c r="K85" i="6"/>
  <c r="O84" i="6"/>
  <c r="K84" i="6"/>
  <c r="O83" i="6"/>
  <c r="K83" i="6"/>
  <c r="O82" i="6"/>
  <c r="K82" i="6"/>
  <c r="J81" i="6"/>
  <c r="K66" i="6"/>
  <c r="O77" i="6"/>
  <c r="K77" i="6"/>
  <c r="K75" i="6" s="1"/>
  <c r="K74" i="6"/>
  <c r="O73" i="6"/>
  <c r="K73" i="6"/>
  <c r="O72" i="6"/>
  <c r="N72" i="6"/>
  <c r="N71" i="6" s="1"/>
  <c r="N75" i="6"/>
  <c r="O59" i="6"/>
  <c r="K59" i="6"/>
  <c r="O58" i="6"/>
  <c r="K58" i="6"/>
  <c r="O57" i="6"/>
  <c r="K57" i="6"/>
  <c r="O56" i="6"/>
  <c r="K56" i="6"/>
  <c r="O55" i="6"/>
  <c r="K55" i="6"/>
  <c r="O54" i="6"/>
  <c r="K54" i="6"/>
  <c r="O53" i="6"/>
  <c r="K53" i="6"/>
  <c r="O52" i="6"/>
  <c r="K52" i="6"/>
  <c r="O51" i="6"/>
  <c r="K51" i="6"/>
  <c r="J50" i="6"/>
  <c r="O48" i="6"/>
  <c r="N48" i="6"/>
  <c r="O47" i="6"/>
  <c r="N47" i="6"/>
  <c r="J46" i="6"/>
  <c r="O25" i="6"/>
  <c r="N25" i="6"/>
  <c r="O24" i="6"/>
  <c r="N24" i="6"/>
  <c r="O23" i="6"/>
  <c r="N23" i="6"/>
  <c r="O22" i="6"/>
  <c r="N22" i="6"/>
  <c r="O21" i="6"/>
  <c r="N21" i="6"/>
  <c r="O20" i="6"/>
  <c r="N20" i="6"/>
  <c r="O19" i="6"/>
  <c r="N19" i="6"/>
  <c r="O18" i="6"/>
  <c r="N18" i="6"/>
  <c r="O17" i="6"/>
  <c r="N17" i="6"/>
  <c r="O16" i="6"/>
  <c r="N16" i="6"/>
  <c r="O15" i="6"/>
  <c r="N15" i="6"/>
  <c r="O14" i="6"/>
  <c r="N14" i="6"/>
  <c r="J13" i="6"/>
  <c r="J49" i="6" l="1"/>
  <c r="O71" i="6"/>
  <c r="O81" i="6"/>
  <c r="O75" i="6"/>
  <c r="O66" i="6"/>
  <c r="K71" i="6"/>
  <c r="O88" i="6"/>
  <c r="N66" i="6"/>
  <c r="J12" i="6"/>
  <c r="N88" i="6"/>
  <c r="K88" i="6"/>
  <c r="O50" i="6"/>
  <c r="N81" i="6"/>
  <c r="K81" i="6"/>
  <c r="K50" i="6"/>
  <c r="K49" i="6" s="1"/>
  <c r="N46" i="6"/>
  <c r="O46" i="6"/>
  <c r="O13" i="6"/>
  <c r="N13" i="6"/>
  <c r="O49" i="6" l="1"/>
  <c r="N49" i="6"/>
  <c r="J95" i="6"/>
  <c r="K95" i="6"/>
  <c r="K99" i="6" s="1"/>
  <c r="N12" i="6"/>
  <c r="O12" i="6"/>
  <c r="O95" i="6" l="1"/>
  <c r="O98" i="6" s="1"/>
  <c r="N95" i="6"/>
  <c r="N99" i="6" l="1"/>
  <c r="N98" i="6"/>
  <c r="O99" i="6"/>
  <c r="J99" i="6" l="1"/>
</calcChain>
</file>

<file path=xl/comments1.xml><?xml version="1.0" encoding="utf-8"?>
<comments xmlns="http://schemas.openxmlformats.org/spreadsheetml/2006/main">
  <authors>
    <author>Autorius</author>
  </authors>
  <commentList>
    <comment ref="B90" authorId="0" shapeId="0">
      <text>
        <r>
          <rPr>
            <b/>
            <sz val="9"/>
            <color indexed="81"/>
            <rFont val="Tahoma"/>
            <family val="2"/>
            <charset val="186"/>
          </rPr>
          <t>Autorius:</t>
        </r>
        <r>
          <rPr>
            <sz val="9"/>
            <color indexed="81"/>
            <rFont val="Tahoma"/>
            <family val="2"/>
            <charset val="186"/>
          </rPr>
          <t xml:space="preserve">
Plikiai
</t>
        </r>
      </text>
    </comment>
  </commentList>
</comments>
</file>

<file path=xl/sharedStrings.xml><?xml version="1.0" encoding="utf-8"?>
<sst xmlns="http://schemas.openxmlformats.org/spreadsheetml/2006/main" count="776" uniqueCount="236">
  <si>
    <t>Nr.</t>
  </si>
  <si>
    <t>ES lėšos</t>
  </si>
  <si>
    <t>Projektas</t>
  </si>
  <si>
    <t>Klaipėdos miestas</t>
  </si>
  <si>
    <t>R</t>
  </si>
  <si>
    <t>AM</t>
  </si>
  <si>
    <t>Klaipėdos rajonas</t>
  </si>
  <si>
    <t>05.3.2-APVA-R-014</t>
  </si>
  <si>
    <t>Jaunystės g., Paupio kv. buitinių nuotekų tinklų rekonstravimas</t>
  </si>
  <si>
    <t>Buitinių nuotekų pritekėjimo koletoriaus iš pietinės LEZ dalies į NS19 siurblinę rekonstravimas</t>
  </si>
  <si>
    <t>Nuotekų tinklų rekonstravimas (ties Liepojos g. 14 namu)</t>
  </si>
  <si>
    <t>Nuotekų tinklų rekonstravimas (ties Minijos 149 namu)</t>
  </si>
  <si>
    <t>Nuotekų tinklų rekonstravimas (ties Baltijos pr. 71 namu)</t>
  </si>
  <si>
    <t>Nuotekų tinklų rekonstravimas (ties Kauno g. 33 namu)</t>
  </si>
  <si>
    <t>Nuotekų tinklų rekonstravimas (ties Baltijos pr. 14 namu nuo KŠ184 iki KŠ33)</t>
  </si>
  <si>
    <t>Nuotekų tinklų rekonstravimas (ties Dariaus ir Girėno g. 21 namu nuo KŠ171a iki KŠ165)</t>
  </si>
  <si>
    <t>Nuotekų tinklų rekonstravimas (ties Galinio Pylimo g. 5 namu nuo KŠ111a iki KŠ107)</t>
  </si>
  <si>
    <t xml:space="preserve">Vandentiekio ir nuotekų tinklų plėtra „Švyturio“ sodų teritorijoje (Tylos, Raganių 1-oji,  Raganių 2-oji,  Raganių 3-oji,  Raganių 4-oji g.), Klaipėdos m. </t>
  </si>
  <si>
    <t>Požymiai</t>
  </si>
  <si>
    <t>Lėšų poreikis ir finansavimo šaltiniai (Eur)</t>
  </si>
  <si>
    <t>Projekto etapai</t>
  </si>
  <si>
    <t>Pareiškėjas</t>
  </si>
  <si>
    <t>Ministerija</t>
  </si>
  <si>
    <t>Įgyvendinimo teritorija</t>
  </si>
  <si>
    <t>Veiksmų programos įgyvendinimo plano priemonė arba Kaimo plėtros programos priemonė (Nr.)</t>
  </si>
  <si>
    <t>R/V*</t>
  </si>
  <si>
    <t>ITI**</t>
  </si>
  <si>
    <t>rez.***</t>
  </si>
  <si>
    <t>Iš viso:</t>
  </si>
  <si>
    <t>Savivaldybės biudžetas</t>
  </si>
  <si>
    <t>Valstybės biudžetas</t>
  </si>
  <si>
    <t>Privačios lėšos</t>
  </si>
  <si>
    <t>Įtraukimas į sąrašą (metai/mėnuo)</t>
  </si>
  <si>
    <t>Paraiškos pateikimas įgyvendinančiajai institucijai (metai/mėnuo)</t>
  </si>
  <si>
    <t>Finansavimo sutarties sudarymas (metai/mėnuo)</t>
  </si>
  <si>
    <t>Projekto užbaigimas (metai)</t>
  </si>
  <si>
    <t>AB „Klaipėdos vanduo“</t>
  </si>
  <si>
    <t>Geriamojo vandens tiekimo ir nuotekų tvarkymo infrastruktūros rekonstravimas ir plėtra Klaipėdos mieste</t>
  </si>
  <si>
    <t xml:space="preserve">Geriamojo vandens tiekimo ir nuotekų tvarkymo infrastruktūros rekonstravimas ir plėtra Klaipėdos rajone </t>
  </si>
  <si>
    <t>-</t>
  </si>
  <si>
    <t xml:space="preserve">Geriamojo vandens tiekimo ir nuotekų tvarkymo tinklų plėtra Klaipėdos mieste </t>
  </si>
  <si>
    <t>Vandentiekio tinklų rekonstravimas Pušų g., Basanavičiaus g. Gargžduose</t>
  </si>
  <si>
    <t>Kvietinių g. vandentiekio ir buitinių nuotekų tinklų rekonstravimas Gargžduose</t>
  </si>
  <si>
    <t>Vandentiekio tinklų rekonstravimas Basanavičiaus g. Gargžduose nuo VŠ192 (sankirta su P. Cvirkos g.) iki VŠ141 (sankirta su Pušų g.)</t>
  </si>
  <si>
    <t xml:space="preserve">Vandens gerinimo įrenginių statyba Lapių k. </t>
  </si>
  <si>
    <t>Geriamojo vandens gerinimo įrenginių statyba Klaipėdos rajone</t>
  </si>
  <si>
    <t>Pastaba</t>
  </si>
  <si>
    <t>Projekto lygmuo</t>
  </si>
  <si>
    <t>Sutarties lygmuo</t>
  </si>
  <si>
    <t>Objekto lygmuo</t>
  </si>
  <si>
    <t>1.1</t>
  </si>
  <si>
    <t>1.2</t>
  </si>
  <si>
    <t>2.1</t>
  </si>
  <si>
    <t>2.2</t>
  </si>
  <si>
    <t>2.3</t>
  </si>
  <si>
    <t>2.4</t>
  </si>
  <si>
    <t>1.1.1</t>
  </si>
  <si>
    <t>1.1.2</t>
  </si>
  <si>
    <t>1.1.3</t>
  </si>
  <si>
    <t>1.1.4</t>
  </si>
  <si>
    <t>1.1.5</t>
  </si>
  <si>
    <t>1.1.6</t>
  </si>
  <si>
    <t>1.1.7</t>
  </si>
  <si>
    <t>1.1.8</t>
  </si>
  <si>
    <t>1.1.9</t>
  </si>
  <si>
    <t>1.1.10</t>
  </si>
  <si>
    <t>1.1.11</t>
  </si>
  <si>
    <t>1.1.12</t>
  </si>
  <si>
    <t>1.2.1</t>
  </si>
  <si>
    <t>1.2.2</t>
  </si>
  <si>
    <t>2.1.1</t>
  </si>
  <si>
    <t>2.1.2</t>
  </si>
  <si>
    <t>2.1.3</t>
  </si>
  <si>
    <t>2.1.4</t>
  </si>
  <si>
    <t>2.1.5</t>
  </si>
  <si>
    <t>2.1.6</t>
  </si>
  <si>
    <t>2.1.7</t>
  </si>
  <si>
    <t>2.1.8</t>
  </si>
  <si>
    <t>2.1.9</t>
  </si>
  <si>
    <t>2.2.1</t>
  </si>
  <si>
    <t>2.2.2</t>
  </si>
  <si>
    <t>2.2.3</t>
  </si>
  <si>
    <t>2.2.4</t>
  </si>
  <si>
    <t>2.2.5</t>
  </si>
  <si>
    <t>2.3.1</t>
  </si>
  <si>
    <t>2.3.2</t>
  </si>
  <si>
    <t>2.3.3</t>
  </si>
  <si>
    <t>2.3.4</t>
  </si>
  <si>
    <t>2.4.2</t>
  </si>
  <si>
    <t>2.4.3</t>
  </si>
  <si>
    <t>2.4.4</t>
  </si>
  <si>
    <t>1.3</t>
  </si>
  <si>
    <t>1.3.1</t>
  </si>
  <si>
    <t>1.3.2</t>
  </si>
  <si>
    <t>Vandentiekio tinklų rekonstrukcija Puodžių g., Klaipėda, nuo šulinio 149 (pl. 95-a-5) iki 213 (95-a-1)</t>
  </si>
  <si>
    <t>Vandentiekio tinklų rekonstrukcija Taikos pr., Klaipėda, nuo šulinio 161 (pl. 95-a-16) iki 113 (95-d-1)</t>
  </si>
  <si>
    <t>Vandentiekio tinklų rekonstrukcija Tilžės g., Klaipėda, nuo šulinio 216 (pl. 95-b-13) iki 206 (95-b-14)</t>
  </si>
  <si>
    <t>Vandentiekio tinklų rekonstrukcija Kražių g., Klaipėda</t>
  </si>
  <si>
    <t>Vandentiekio tinklų su įvadais rekonstrukcija Balandžių, Gėlių,
 Alyvų, Tulpių, Jurginų ir Šermukšnių g., Klaipėdoje.</t>
  </si>
  <si>
    <t>Vandentiekio tinklų d400 rekonstrukcija Kalnupės g., Klaipėda, nuo Minijos g. iki Taikos pr.</t>
  </si>
  <si>
    <t>Nuotekų tinklų rekonstravimas Klaipėda, Baltijos pr. 20-22-24</t>
  </si>
  <si>
    <t>Nuotekų tinklų rekonstravimas Klaipėda, Baltijos pr. 27-29-33-35-37</t>
  </si>
  <si>
    <t>Nuotekų tinklų rekonstravimas Klaipėda, Baltijos pr. 69-67-65A</t>
  </si>
  <si>
    <t>Nuotekų tinklų rekonstravimas Klaipėda, Danės g.</t>
  </si>
  <si>
    <t>Nuotekų tinklų rekonstravimas Klaipėda, Debreceno g. 38-40-42-44-46</t>
  </si>
  <si>
    <t>Nuotekų tinklų rekonstravimas Klaipėda, Debreceno g. 22-20-16-14-12-10-8-6 ir Šilutės pl. 44-42-40B-40C</t>
  </si>
  <si>
    <t>Nuotekų tinklų rekonstravimas Klaipėda, Karklų g.</t>
  </si>
  <si>
    <t>Nuotekų tinklų rekonstravimas Klaipėda, Kretingos g. 58-56-54-52-50-48-46</t>
  </si>
  <si>
    <t>Nuotekų tinklų rekonstravimas Klaipėda, Žalgirio g. 1-3-5-7 / Naikupės g. 7-7A</t>
  </si>
  <si>
    <t>Nuotekų tinklų rekonstravimas Klaipėda, Sausio 15-osios g. 11A-13-15</t>
  </si>
  <si>
    <t>Nuotekų tinklų rekonstravimas Klaipėda, Sausio 15-osios g. / Rumpiškės g.</t>
  </si>
  <si>
    <t>1.2.3</t>
  </si>
  <si>
    <t>1.2.4</t>
  </si>
  <si>
    <t>1.2.5</t>
  </si>
  <si>
    <t>1.2.6</t>
  </si>
  <si>
    <t>1.2.7</t>
  </si>
  <si>
    <t>1.2.8</t>
  </si>
  <si>
    <t>1.2.9</t>
  </si>
  <si>
    <t>1.2.10</t>
  </si>
  <si>
    <t>1.2.11</t>
  </si>
  <si>
    <t>1.2.12</t>
  </si>
  <si>
    <t>1.2.13</t>
  </si>
  <si>
    <t>1.2.14</t>
  </si>
  <si>
    <t>1.2.15</t>
  </si>
  <si>
    <t>1.2.16</t>
  </si>
  <si>
    <t>1.2.17</t>
  </si>
  <si>
    <t>1.2.18</t>
  </si>
  <si>
    <t>1.2.19</t>
  </si>
  <si>
    <t>Nuotekų tinklų rekonstravimas Girkalių k.</t>
  </si>
  <si>
    <t>2.5</t>
  </si>
  <si>
    <t>2.5.1</t>
  </si>
  <si>
    <t>2.5.2</t>
  </si>
  <si>
    <t>2.5.3</t>
  </si>
  <si>
    <t>2.6</t>
  </si>
  <si>
    <t>2.6.1</t>
  </si>
  <si>
    <t>2.7</t>
  </si>
  <si>
    <t>2.7.1</t>
  </si>
  <si>
    <t>2.7.2</t>
  </si>
  <si>
    <t>2.7.3</t>
  </si>
  <si>
    <t>2.7.4</t>
  </si>
  <si>
    <t>2.7.5</t>
  </si>
  <si>
    <t>2.7.6</t>
  </si>
  <si>
    <t>Nuotekų valymo įrenginių rekonstravimas Klaipėdos rajone</t>
  </si>
  <si>
    <t>Iš viso projektų suma</t>
  </si>
  <si>
    <t>Lėšų paskirstymas</t>
  </si>
  <si>
    <t>2.8</t>
  </si>
  <si>
    <t>2.8.1</t>
  </si>
  <si>
    <t>2.8.2</t>
  </si>
  <si>
    <t>2.8.3</t>
  </si>
  <si>
    <t>2.8.4</t>
  </si>
  <si>
    <t>2.8.5</t>
  </si>
  <si>
    <t>2.8.6</t>
  </si>
  <si>
    <t>Lėšų trūkumas(-)/perteklius(+) projektams</t>
  </si>
  <si>
    <t>Buitinių nuotekų tinklų rekonstravimas nuo P. Cvirkos g. (n.š. 81 pl. 12-d-6) iki Smėlio g. (n.š. 213 pl. 13-c-9) Gargžduose</t>
  </si>
  <si>
    <t>Buitinių nuotekų tinklų ir NS rekonstravimas Klaipėdos g.  (Viliaus Gaigalaičio globos namų teritorija, NS3)Gargžduose</t>
  </si>
  <si>
    <t>Dauparų buitinių nuotekų tinklų rekonstravimas Vilties ir Aušros g. Dauparuose</t>
  </si>
  <si>
    <t>Nuotekų tinklų rekonstravimas Kretingalėje, Klaipėdos g. (Nuo KŠ191 iki KŠ82 ir nuo KŠ2014 iki KŠ67)</t>
  </si>
  <si>
    <t>Nuotekų tinklų rekonstravimas Kretingalėje, Gėlių g. 13 (Nuo KŠ193 iki KŠ32)</t>
  </si>
  <si>
    <t>Buitinių nuotekų tinklų, NS ir slėginės linijos rekonstravimas Taikos g. (NS4 siurblinė) Gargžduose</t>
  </si>
  <si>
    <t>Vandentiekio tinklų rekonstravimas Žemaičių, Pamario g., Drevernoje</t>
  </si>
  <si>
    <t>Nuotekų tinklų rekonstravimas Gėlių, Kosmonautų, Mokyklos, Vingio, Naujokų g., Judrėnuose</t>
  </si>
  <si>
    <t>Nuotekų tinklų rekonstravimas Žvelsos, Šermukšnių, Beržynų g., Lapiuose</t>
  </si>
  <si>
    <t>Nuotekų tinklų rekonstravimas Klaipėdos, Nidos g., Drevernoje</t>
  </si>
  <si>
    <t>Našumas, m3/h</t>
  </si>
  <si>
    <t>Vandens kokybės rodikliai, viršijantys HN 24:2003 reikalavimus</t>
  </si>
  <si>
    <t>140 m3/parą, 9 m3/h.</t>
  </si>
  <si>
    <t>Amonis, bendroji geležis.</t>
  </si>
  <si>
    <t>120 m3/h, 6 m3/h.</t>
  </si>
  <si>
    <t>Amonis, bendroji geležis, permanganato indeksas, vandenilio sulfidas.</t>
  </si>
  <si>
    <t>130 m3/parą, 8 m3/h.</t>
  </si>
  <si>
    <t>100 m3/parą, 8 m3/h</t>
  </si>
  <si>
    <t>Amonis, bendroji geležis, drumstumas, vandenilio sulfidas.</t>
  </si>
  <si>
    <t>60 m3/parą, 4 m3/h.</t>
  </si>
  <si>
    <t>Drumstumas, amonis, bendroji geležis, permanganato indeksas, manganas.</t>
  </si>
  <si>
    <t>Amonis, bendroji geležis, boras.</t>
  </si>
  <si>
    <t>Vidutinis paros debitas, m3/d</t>
  </si>
  <si>
    <t>Išvalymo rodikliai                           (Vidutinė metinė DLK )</t>
  </si>
  <si>
    <t xml:space="preserve">BDS7-23 mg/l; </t>
  </si>
  <si>
    <t>BDS7-12 mg/l;                   BN - 20 mg/l;                  BP-2 mg/l.</t>
  </si>
  <si>
    <t>Tinklų plėtra</t>
  </si>
  <si>
    <t>Vandens gerinimo įrenginiai</t>
  </si>
  <si>
    <t>Nuotekų valymo įrenginiai</t>
  </si>
  <si>
    <t>Vandentiekis, km</t>
  </si>
  <si>
    <t>Nuotekos, km</t>
  </si>
  <si>
    <t>Siurblinių sk.</t>
  </si>
  <si>
    <t>Vandentiekis , km</t>
  </si>
  <si>
    <t>Tinklų rekonstravimas</t>
  </si>
  <si>
    <t>Stebėsenos rodikliai (būstais)</t>
  </si>
  <si>
    <t xml:space="preserve">Būstai, kuriems teikiamos vandens tiekimo paslaugos naujai pastatytais geriamojo vandens tiekimo tinklais </t>
  </si>
  <si>
    <t xml:space="preserve">Būstai, kuriems teikiamos paslaugos naujai pastatytais nuotekų surinkimo tinklais </t>
  </si>
  <si>
    <t xml:space="preserve">Būstai, kuriems teikiamos vandens tiekimo paslaugos iš naujai pastatytų ir (arba) rekonstruotų geriamojo vandens gerinimo įrenginių </t>
  </si>
  <si>
    <t xml:space="preserve">Būstai, kuriems teikiamos nuotekų valymo paslaugos naujai pastatytais ir (arba) rekonstruotais nuotekų valymo įrenginiais </t>
  </si>
  <si>
    <t>Drumstumas, bendroji geležis, manganas</t>
  </si>
  <si>
    <t>2 priedas</t>
  </si>
  <si>
    <t>PROJEKTAMS REIKALINGŲ LĖŠŲ POREIKIS, FINANSAVIMO ŠALTINIAI IR ĮGYVENDINIMO TERMINAI</t>
  </si>
  <si>
    <t>AB „Klaipėdos vanduo“ 2016–2018 metų veiklos plano</t>
  </si>
  <si>
    <t>Papildoma informacija apie apimtį ir kt.</t>
  </si>
  <si>
    <t>AB „Klaipėdos vanduo“ lėšos</t>
  </si>
  <si>
    <t>Klevų g., Vilhelmo Berbomo g. buitinių nuotekų tinklų rekonstravimas</t>
  </si>
  <si>
    <t>Žalgirio g. buitinių nuotekų tinklų su nuotekų siurblinės rekonstravimas</t>
  </si>
  <si>
    <t>Nuotekų tinklų rekonstravimas (ties Sulupės g. 10A namu)</t>
  </si>
  <si>
    <t>Geriamojo vandens tiekimo ir nuotekų tvarkymo tinklų rekonstravimas  Klaipėdos mieste, 2 dalis</t>
  </si>
  <si>
    <t>Geriamojo vandens tiekimo ir nuotekų tvarkymo tinklų rekonstravimas  Klaipėdos mieste, 1 dalis</t>
  </si>
  <si>
    <t>Vandentiekio tinklų rekonstrukcija Dariaus ir Girėno g., Klaipėda, nuo 72A (pl. 84-D-11) iki 120 (pl. 84-D-8)</t>
  </si>
  <si>
    <t>Vandentiekio tinklų d200 rekonstrukcija Jūrininkų pr., nuo šulinio 231 (pl. 117-C-15) iki 61 (pl. 117-D-13), Mogiliovo g., nuo šulinio 163 (pl. 117-C-16) iki 8 (pl. 117-C-16), Klaipėda</t>
  </si>
  <si>
    <t>Vandentiekio ir nuotekų tinklų plėtra  „Tauro“ sodų teritorijoje (Tauro 11-oji, Tauro 14-oji, Tauro 15-oji g.), Klaipėdos m.</t>
  </si>
  <si>
    <t>Geriamojo vandens tiekimo ir nuotekų tvarkymo tinklų rekonstravimas Klaipėdos rajone, 1 dalis</t>
  </si>
  <si>
    <t>Geriamojo vandens tiekimo ir nuotekų tvarkymo tinklų rekonstravimas  Klaipėdos rajone, 2 dalis</t>
  </si>
  <si>
    <t>Geriamojo vandens tiekimo ir nuotekų tvarkymo tinklų plėtra Klaipėdos rajone, 1 dalis</t>
  </si>
  <si>
    <t>Vandentiekio ir nuotekų tinklų plėtra Veiviržėnų mstl., Dūdinėlių, Vilkių, Vainių k., Klaipėdos r.</t>
  </si>
  <si>
    <t>Vandentiekio ir nuotekų tinklų plėtra Judrėnų mstl., Klaipėdos r.</t>
  </si>
  <si>
    <t>Vandentiekio ir nuotekų tinklų plėtra Lapių  k., Klaipėdos r.</t>
  </si>
  <si>
    <t>Vandentiekio ir nuotekų tinklų plėtra Kvietinių k., Klaipėdos r.</t>
  </si>
  <si>
    <t>Geriamojo vandens tiekimo ir nuotekų tvarkymo tinklų plėtra Klaipėdos rajone, 2 dalis</t>
  </si>
  <si>
    <t>Vandentiekio ir nuotekų tinklų plėtra Plikių, Grauminės k., Klaipėdos r.</t>
  </si>
  <si>
    <t>Vandentiekio ir nuotekų tinklų plėtra Trušelių, Mazūriškių, Klipščių k., Klaipėdos raj.; gyvenvietėse.  Magistralinės vandentiekio linijos  Klaipėdos m. - Slengių k. su atšakomis į Trušelių, Mazūriškių, Klipščių k., Klaipėdos r. statyba.</t>
  </si>
  <si>
    <t>Vandentiekio ir nuotekų tinklų plėtra Girkalių, Gibišėlių k., Klaipėdos r.</t>
  </si>
  <si>
    <t>Geriamojo vandens tiekimo ir nuotekų tvarkymo tinklų plėtra Klaipėdos rajone, 3 dalis</t>
  </si>
  <si>
    <t>Vandentiekio ir nuotekų tinklų plėtra Kalotės k., Klaipėdos r.</t>
  </si>
  <si>
    <t>Vandentiekio ir nuotekų tinklų plėtra Drevernos k., Klaipėdos r.</t>
  </si>
  <si>
    <t>Vandentiekio ir nuotekų tinklų plėtra Priekulės m. (Minijos ir Parko g.) ir Gropiškių k., Klaipėdos r.</t>
  </si>
  <si>
    <t>Geriamojo vandens tiekimo ir nuotekų tvarkymo tinklų plėtra Klaipėdos rajone, 4 dalis</t>
  </si>
  <si>
    <t>Vandentiekio ir nuotekų tinklų plėtra Ketvergių, Kalvių k., Klaipėdos raj; Magistralinės vandentiekio linijos  Klaipėdos m. - Ketvergių k., Klaipėdos r. statyba.</t>
  </si>
  <si>
    <t>Vandens gerinimo įrenginių statyba Veiviržėnų mstl., Klaipėdos r.</t>
  </si>
  <si>
    <t>Vandens gerinimo įrenginių statyba Gobergiškės k., Klaipėdos r.</t>
  </si>
  <si>
    <t>Vandens gerinimo įrenginių statyba Grauminės k., Klaipėdos r.</t>
  </si>
  <si>
    <t>Vandens gerinimo įrenginių statyba Drevernos k., Klaipėdos r.</t>
  </si>
  <si>
    <t>Vandens gerinimo įrenginių statyba Judrėnų mstl., Klaipėdos r.</t>
  </si>
  <si>
    <t>Nuotekų valymo įrenginių rekonstravimas Veiviržėnų mstl., Klaipėdos r.</t>
  </si>
  <si>
    <t>Nuotekų valymo įrenginių rekonstravimas Žiobrių k., Klaipėdos r.</t>
  </si>
  <si>
    <t>Nuotekų valymo įrenginių rekonstravimas Girkalių k., Klaipėdos r.</t>
  </si>
  <si>
    <t xml:space="preserve"> Nuotekų valymo įrenginių rekonstravimas Drevernos k., Klaipėdos r.</t>
  </si>
  <si>
    <t>Nuotekų valymo įrenginių rekonstravimas Judrėnų mstl., Klaipėdos r.</t>
  </si>
  <si>
    <t>Nuotekų valymo įrenginių rekonstravimas Kvietinių k., Klaipėdos r.</t>
  </si>
  <si>
    <t>Iš viso ES kvota tinklų rekonstrukcijai, tinklų plėtrai, VGĮ/ NVĮ naujai statybai/ rekonstrukcijai Klaipėdos m. ir r.</t>
  </si>
  <si>
    <t>AB „Klaipėdos vanduo“ maksimali galima skirti lėšų suma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</si>
</sst>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€_-;\-* #,##0.00\ _€_-;_-* &quot;-&quot;??\ _€_-;_-@_-"/>
    <numFmt numFmtId="164" formatCode="_-* #,##0.00\ _L_t_-;\-* #,##0.00\ _L_t_-;_-* &quot;-&quot;??\ _L_t_-;_-@_-"/>
    <numFmt numFmtId="165" formatCode="#,##0.00_ ;\-#,##0.00\ "/>
  </numFmts>
  <fonts count="27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sz val="10"/>
      <name val="Arial"/>
      <family val="2"/>
      <charset val="186"/>
    </font>
    <font>
      <b/>
      <sz val="12"/>
      <name val="Times New Roman"/>
      <family val="1"/>
      <charset val="186"/>
    </font>
    <font>
      <b/>
      <sz val="10"/>
      <color rgb="FF00B050"/>
      <name val="Times New Roman"/>
      <family val="1"/>
      <charset val="186"/>
    </font>
    <font>
      <b/>
      <sz val="10"/>
      <color rgb="FF996633"/>
      <name val="Times New Roman"/>
      <family val="1"/>
      <charset val="186"/>
    </font>
    <font>
      <b/>
      <sz val="10"/>
      <color rgb="FF0070C0"/>
      <name val="Times New Roman"/>
      <family val="1"/>
      <charset val="186"/>
    </font>
    <font>
      <sz val="9"/>
      <color indexed="81"/>
      <name val="Tahoma"/>
      <family val="2"/>
      <charset val="186"/>
    </font>
    <font>
      <b/>
      <sz val="9"/>
      <color indexed="81"/>
      <name val="Tahoma"/>
      <family val="2"/>
      <charset val="186"/>
    </font>
    <font>
      <b/>
      <sz val="10"/>
      <color rgb="FFC00000"/>
      <name val="Times New Roman"/>
      <family val="1"/>
      <charset val="186"/>
    </font>
    <font>
      <i/>
      <sz val="10"/>
      <color rgb="FF996633"/>
      <name val="Times New Roman"/>
      <family val="1"/>
      <charset val="186"/>
    </font>
    <font>
      <i/>
      <sz val="10"/>
      <color rgb="FF00B050"/>
      <name val="Times New Roman"/>
      <family val="1"/>
      <charset val="186"/>
    </font>
    <font>
      <i/>
      <sz val="10"/>
      <name val="Times New Roman"/>
      <family val="1"/>
      <charset val="186"/>
    </font>
    <font>
      <i/>
      <sz val="10"/>
      <color rgb="FF0070C0"/>
      <name val="Times New Roman"/>
      <family val="1"/>
      <charset val="186"/>
    </font>
    <font>
      <i/>
      <sz val="10"/>
      <color rgb="FFC00000"/>
      <name val="Times New Roman"/>
      <family val="1"/>
      <charset val="186"/>
    </font>
    <font>
      <i/>
      <sz val="10"/>
      <color rgb="FFFF0000"/>
      <name val="Times New Roman"/>
      <family val="1"/>
      <charset val="186"/>
    </font>
    <font>
      <sz val="10"/>
      <color theme="1"/>
      <name val="Times New Roman"/>
      <family val="1"/>
      <charset val="186"/>
    </font>
    <font>
      <sz val="10"/>
      <color rgb="FF996633"/>
      <name val="Times New Roman"/>
      <family val="1"/>
      <charset val="186"/>
    </font>
    <font>
      <sz val="12"/>
      <color theme="1"/>
      <name val="Calibri"/>
      <family val="2"/>
      <charset val="186"/>
      <scheme val="minor"/>
    </font>
    <font>
      <sz val="10"/>
      <color rgb="FF00B050"/>
      <name val="Times New Roman"/>
      <family val="1"/>
      <charset val="186"/>
    </font>
    <font>
      <b/>
      <sz val="10"/>
      <color rgb="FFFF0000"/>
      <name val="Times New Roman"/>
      <family val="1"/>
      <charset val="186"/>
    </font>
    <font>
      <sz val="10"/>
      <color rgb="FF0070C0"/>
      <name val="Times New Roman"/>
      <family val="1"/>
      <charset val="186"/>
    </font>
    <font>
      <sz val="10"/>
      <color rgb="FFC00000"/>
      <name val="Times New Roman"/>
      <family val="1"/>
      <charset val="186"/>
    </font>
    <font>
      <b/>
      <sz val="16"/>
      <name val="Times New Roman"/>
      <family val="1"/>
      <charset val="186"/>
    </font>
    <font>
      <sz val="18"/>
      <name val="Times New Roman"/>
      <family val="1"/>
      <charset val="186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9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4" fillId="0" borderId="0"/>
  </cellStyleXfs>
  <cellXfs count="218">
    <xf numFmtId="0" fontId="0" fillId="0" borderId="0" xfId="0"/>
    <xf numFmtId="0" fontId="2" fillId="2" borderId="0" xfId="0" applyFont="1" applyFill="1"/>
    <xf numFmtId="0" fontId="2" fillId="0" borderId="0" xfId="0" applyFont="1" applyFill="1"/>
    <xf numFmtId="0" fontId="2" fillId="0" borderId="0" xfId="0" applyFont="1"/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textRotation="90" wrapText="1"/>
    </xf>
    <xf numFmtId="0" fontId="3" fillId="0" borderId="4" xfId="0" applyFont="1" applyBorder="1" applyAlignment="1">
      <alignment horizontal="center" vertical="center" textRotation="90" wrapText="1"/>
    </xf>
    <xf numFmtId="0" fontId="2" fillId="0" borderId="0" xfId="0" applyFont="1" applyAlignment="1">
      <alignment vertical="top"/>
    </xf>
    <xf numFmtId="164" fontId="2" fillId="0" borderId="0" xfId="0" applyNumberFormat="1" applyFont="1"/>
    <xf numFmtId="43" fontId="2" fillId="2" borderId="0" xfId="0" applyNumberFormat="1" applyFont="1" applyFill="1"/>
    <xf numFmtId="0" fontId="3" fillId="0" borderId="15" xfId="0" applyFont="1" applyBorder="1" applyAlignment="1">
      <alignment horizontal="center" vertical="center" textRotation="90" wrapText="1"/>
    </xf>
    <xf numFmtId="0" fontId="3" fillId="0" borderId="0" xfId="0" applyFont="1" applyFill="1"/>
    <xf numFmtId="0" fontId="6" fillId="5" borderId="7" xfId="0" applyFont="1" applyFill="1" applyBorder="1" applyAlignment="1">
      <alignment horizontal="center" vertical="center" wrapText="1"/>
    </xf>
    <xf numFmtId="0" fontId="8" fillId="5" borderId="7" xfId="0" applyFont="1" applyFill="1" applyBorder="1" applyAlignment="1">
      <alignment horizontal="center" vertical="center"/>
    </xf>
    <xf numFmtId="0" fontId="11" fillId="5" borderId="7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 wrapText="1"/>
    </xf>
    <xf numFmtId="0" fontId="7" fillId="5" borderId="13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 wrapText="1"/>
    </xf>
    <xf numFmtId="0" fontId="12" fillId="0" borderId="12" xfId="0" applyFont="1" applyFill="1" applyBorder="1" applyAlignment="1">
      <alignment vertical="top" wrapText="1"/>
    </xf>
    <xf numFmtId="0" fontId="12" fillId="0" borderId="7" xfId="0" applyFont="1" applyBorder="1" applyAlignment="1">
      <alignment vertical="top" wrapText="1"/>
    </xf>
    <xf numFmtId="0" fontId="12" fillId="0" borderId="7" xfId="0" applyFont="1" applyFill="1" applyBorder="1" applyAlignment="1">
      <alignment vertical="top" wrapText="1"/>
    </xf>
    <xf numFmtId="164" fontId="12" fillId="0" borderId="7" xfId="1" applyFont="1" applyBorder="1" applyAlignment="1">
      <alignment vertical="top" wrapText="1"/>
    </xf>
    <xf numFmtId="164" fontId="12" fillId="0" borderId="7" xfId="1" applyFont="1" applyBorder="1" applyAlignment="1">
      <alignment horizontal="center" vertical="top" wrapText="1"/>
    </xf>
    <xf numFmtId="164" fontId="12" fillId="0" borderId="7" xfId="1" applyFont="1" applyFill="1" applyBorder="1" applyAlignment="1">
      <alignment vertical="top" wrapText="1"/>
    </xf>
    <xf numFmtId="49" fontId="12" fillId="0" borderId="7" xfId="0" applyNumberFormat="1" applyFont="1" applyBorder="1" applyAlignment="1">
      <alignment vertical="top" wrapText="1"/>
    </xf>
    <xf numFmtId="49" fontId="12" fillId="0" borderId="5" xfId="0" applyNumberFormat="1" applyFont="1" applyBorder="1" applyAlignment="1">
      <alignment vertical="top" wrapText="1"/>
    </xf>
    <xf numFmtId="0" fontId="12" fillId="0" borderId="7" xfId="2" applyFont="1" applyFill="1" applyBorder="1" applyAlignment="1" applyProtection="1">
      <alignment vertical="top" wrapText="1"/>
      <protection hidden="1"/>
    </xf>
    <xf numFmtId="2" fontId="13" fillId="0" borderId="7" xfId="0" applyNumberFormat="1" applyFont="1" applyFill="1" applyBorder="1" applyAlignment="1">
      <alignment vertical="top" wrapText="1"/>
    </xf>
    <xf numFmtId="0" fontId="13" fillId="0" borderId="7" xfId="0" applyFont="1" applyBorder="1" applyAlignment="1">
      <alignment vertical="top" wrapText="1"/>
    </xf>
    <xf numFmtId="0" fontId="13" fillId="0" borderId="7" xfId="0" applyFont="1" applyFill="1" applyBorder="1" applyAlignment="1">
      <alignment vertical="top" wrapText="1"/>
    </xf>
    <xf numFmtId="164" fontId="13" fillId="0" borderId="7" xfId="1" applyFont="1" applyBorder="1" applyAlignment="1">
      <alignment vertical="top" wrapText="1"/>
    </xf>
    <xf numFmtId="164" fontId="13" fillId="0" borderId="7" xfId="1" applyFont="1" applyBorder="1" applyAlignment="1">
      <alignment horizontal="center" vertical="top" wrapText="1"/>
    </xf>
    <xf numFmtId="164" fontId="13" fillId="0" borderId="7" xfId="1" applyFont="1" applyFill="1" applyBorder="1" applyAlignment="1">
      <alignment vertical="top" wrapText="1"/>
    </xf>
    <xf numFmtId="49" fontId="13" fillId="0" borderId="7" xfId="0" applyNumberFormat="1" applyFont="1" applyBorder="1" applyAlignment="1">
      <alignment vertical="top" wrapText="1"/>
    </xf>
    <xf numFmtId="0" fontId="12" fillId="0" borderId="7" xfId="0" applyFont="1" applyFill="1" applyBorder="1" applyAlignment="1">
      <alignment horizontal="center" vertical="center" wrapText="1"/>
    </xf>
    <xf numFmtId="2" fontId="12" fillId="0" borderId="7" xfId="0" applyNumberFormat="1" applyFont="1" applyFill="1" applyBorder="1" applyAlignment="1">
      <alignment vertical="top" wrapText="1"/>
    </xf>
    <xf numFmtId="0" fontId="12" fillId="3" borderId="7" xfId="0" applyFont="1" applyFill="1" applyBorder="1" applyAlignment="1">
      <alignment vertical="top" wrapText="1"/>
    </xf>
    <xf numFmtId="0" fontId="14" fillId="2" borderId="7" xfId="0" applyFont="1" applyFill="1" applyBorder="1"/>
    <xf numFmtId="0" fontId="13" fillId="0" borderId="7" xfId="0" applyFont="1" applyFill="1" applyBorder="1" applyAlignment="1">
      <alignment horizontal="center" vertical="center" wrapText="1"/>
    </xf>
    <xf numFmtId="0" fontId="13" fillId="3" borderId="7" xfId="0" applyFont="1" applyFill="1" applyBorder="1" applyAlignment="1">
      <alignment vertical="top" wrapText="1"/>
    </xf>
    <xf numFmtId="0" fontId="15" fillId="0" borderId="7" xfId="0" applyFont="1" applyFill="1" applyBorder="1" applyAlignment="1">
      <alignment horizontal="center" vertical="center" wrapText="1"/>
    </xf>
    <xf numFmtId="2" fontId="15" fillId="0" borderId="7" xfId="0" applyNumberFormat="1" applyFont="1" applyFill="1" applyBorder="1" applyAlignment="1">
      <alignment vertical="top" wrapText="1"/>
    </xf>
    <xf numFmtId="0" fontId="15" fillId="0" borderId="7" xfId="0" applyFont="1" applyBorder="1" applyAlignment="1">
      <alignment vertical="top" wrapText="1"/>
    </xf>
    <xf numFmtId="0" fontId="15" fillId="3" borderId="7" xfId="0" applyFont="1" applyFill="1" applyBorder="1" applyAlignment="1">
      <alignment vertical="top" wrapText="1"/>
    </xf>
    <xf numFmtId="0" fontId="15" fillId="0" borderId="7" xfId="0" applyFont="1" applyFill="1" applyBorder="1" applyAlignment="1">
      <alignment vertical="top" wrapText="1"/>
    </xf>
    <xf numFmtId="164" fontId="15" fillId="0" borderId="7" xfId="1" applyFont="1" applyBorder="1" applyAlignment="1">
      <alignment vertical="top" wrapText="1"/>
    </xf>
    <xf numFmtId="164" fontId="15" fillId="0" borderId="7" xfId="1" applyFont="1" applyFill="1" applyBorder="1" applyAlignment="1">
      <alignment vertical="top" wrapText="1"/>
    </xf>
    <xf numFmtId="49" fontId="15" fillId="0" borderId="7" xfId="0" applyNumberFormat="1" applyFont="1" applyBorder="1" applyAlignment="1">
      <alignment vertical="top" wrapText="1"/>
    </xf>
    <xf numFmtId="0" fontId="16" fillId="0" borderId="7" xfId="0" applyFont="1" applyFill="1" applyBorder="1" applyAlignment="1">
      <alignment horizontal="center" vertical="center" wrapText="1"/>
    </xf>
    <xf numFmtId="2" fontId="16" fillId="0" borderId="7" xfId="0" applyNumberFormat="1" applyFont="1" applyFill="1" applyBorder="1" applyAlignment="1">
      <alignment vertical="top" wrapText="1"/>
    </xf>
    <xf numFmtId="0" fontId="16" fillId="0" borderId="7" xfId="0" applyFont="1" applyBorder="1" applyAlignment="1">
      <alignment vertical="top" wrapText="1"/>
    </xf>
    <xf numFmtId="0" fontId="16" fillId="3" borderId="7" xfId="0" applyFont="1" applyFill="1" applyBorder="1" applyAlignment="1">
      <alignment vertical="top" wrapText="1"/>
    </xf>
    <xf numFmtId="0" fontId="16" fillId="0" borderId="7" xfId="0" applyFont="1" applyFill="1" applyBorder="1" applyAlignment="1">
      <alignment vertical="top" wrapText="1"/>
    </xf>
    <xf numFmtId="164" fontId="16" fillId="0" borderId="7" xfId="1" applyFont="1" applyFill="1" applyBorder="1" applyAlignment="1">
      <alignment vertical="top" wrapText="1"/>
    </xf>
    <xf numFmtId="49" fontId="16" fillId="0" borderId="7" xfId="0" applyNumberFormat="1" applyFont="1" applyFill="1" applyBorder="1" applyAlignment="1">
      <alignment vertical="top" wrapText="1"/>
    </xf>
    <xf numFmtId="0" fontId="14" fillId="0" borderId="7" xfId="0" applyFont="1" applyBorder="1"/>
    <xf numFmtId="49" fontId="13" fillId="0" borderId="7" xfId="0" applyNumberFormat="1" applyFont="1" applyFill="1" applyBorder="1" applyAlignment="1">
      <alignment vertical="top" wrapText="1"/>
    </xf>
    <xf numFmtId="0" fontId="14" fillId="0" borderId="7" xfId="0" applyFont="1" applyFill="1" applyBorder="1"/>
    <xf numFmtId="49" fontId="6" fillId="0" borderId="7" xfId="0" applyNumberFormat="1" applyFont="1" applyFill="1" applyBorder="1" applyAlignment="1">
      <alignment vertical="top" wrapText="1"/>
    </xf>
    <xf numFmtId="0" fontId="16" fillId="0" borderId="0" xfId="0" applyFont="1" applyFill="1" applyBorder="1" applyAlignment="1">
      <alignment horizontal="center" vertical="center" wrapText="1"/>
    </xf>
    <xf numFmtId="2" fontId="16" fillId="0" borderId="0" xfId="0" applyNumberFormat="1" applyFont="1" applyFill="1" applyBorder="1" applyAlignment="1">
      <alignment vertical="top" wrapText="1"/>
    </xf>
    <xf numFmtId="0" fontId="16" fillId="0" borderId="0" xfId="0" applyFont="1" applyBorder="1" applyAlignment="1">
      <alignment vertical="top" wrapText="1"/>
    </xf>
    <xf numFmtId="0" fontId="16" fillId="3" borderId="0" xfId="0" applyFont="1" applyFill="1" applyBorder="1" applyAlignment="1">
      <alignment vertical="top" wrapText="1"/>
    </xf>
    <xf numFmtId="0" fontId="16" fillId="0" borderId="0" xfId="0" applyFont="1" applyFill="1" applyBorder="1" applyAlignment="1">
      <alignment vertical="top" wrapText="1"/>
    </xf>
    <xf numFmtId="164" fontId="16" fillId="0" borderId="0" xfId="1" applyFont="1" applyFill="1" applyBorder="1" applyAlignment="1">
      <alignment vertical="top" wrapText="1"/>
    </xf>
    <xf numFmtId="49" fontId="16" fillId="0" borderId="0" xfId="0" applyNumberFormat="1" applyFont="1" applyFill="1" applyBorder="1" applyAlignment="1">
      <alignment vertical="top" wrapText="1"/>
    </xf>
    <xf numFmtId="164" fontId="16" fillId="2" borderId="0" xfId="0" applyNumberFormat="1" applyFont="1" applyFill="1" applyBorder="1" applyAlignment="1">
      <alignment horizontal="center" vertical="center"/>
    </xf>
    <xf numFmtId="165" fontId="14" fillId="0" borderId="7" xfId="1" applyNumberFormat="1" applyFont="1" applyFill="1" applyBorder="1" applyAlignment="1">
      <alignment vertical="top" wrapText="1"/>
    </xf>
    <xf numFmtId="0" fontId="8" fillId="0" borderId="7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165" fontId="17" fillId="0" borderId="7" xfId="1" applyNumberFormat="1" applyFont="1" applyFill="1" applyBorder="1" applyAlignment="1">
      <alignment vertical="top" wrapText="1"/>
    </xf>
    <xf numFmtId="0" fontId="7" fillId="5" borderId="7" xfId="0" applyFont="1" applyFill="1" applyBorder="1" applyAlignment="1">
      <alignment horizontal="center" vertical="center" wrapText="1"/>
    </xf>
    <xf numFmtId="2" fontId="7" fillId="5" borderId="7" xfId="0" applyNumberFormat="1" applyFont="1" applyFill="1" applyBorder="1" applyAlignment="1">
      <alignment vertical="top" wrapText="1"/>
    </xf>
    <xf numFmtId="0" fontId="7" fillId="5" borderId="7" xfId="0" applyFont="1" applyFill="1" applyBorder="1" applyAlignment="1">
      <alignment vertical="top" wrapText="1"/>
    </xf>
    <xf numFmtId="164" fontId="7" fillId="5" borderId="7" xfId="1" applyFont="1" applyFill="1" applyBorder="1" applyAlignment="1">
      <alignment vertical="top" wrapText="1"/>
    </xf>
    <xf numFmtId="49" fontId="7" fillId="5" borderId="7" xfId="0" applyNumberFormat="1" applyFont="1" applyFill="1" applyBorder="1" applyAlignment="1">
      <alignment vertical="top" wrapText="1"/>
    </xf>
    <xf numFmtId="0" fontId="3" fillId="4" borderId="7" xfId="0" applyFont="1" applyFill="1" applyBorder="1" applyAlignment="1">
      <alignment horizontal="center" vertical="center" wrapText="1"/>
    </xf>
    <xf numFmtId="2" fontId="3" fillId="4" borderId="7" xfId="0" applyNumberFormat="1" applyFont="1" applyFill="1" applyBorder="1" applyAlignment="1">
      <alignment vertical="top" wrapText="1"/>
    </xf>
    <xf numFmtId="0" fontId="3" fillId="4" borderId="7" xfId="0" applyFont="1" applyFill="1" applyBorder="1" applyAlignment="1">
      <alignment vertical="top" wrapText="1"/>
    </xf>
    <xf numFmtId="164" fontId="3" fillId="4" borderId="7" xfId="1" applyFont="1" applyFill="1" applyBorder="1" applyAlignment="1">
      <alignment vertical="top" wrapText="1"/>
    </xf>
    <xf numFmtId="49" fontId="3" fillId="4" borderId="7" xfId="0" applyNumberFormat="1" applyFont="1" applyFill="1" applyBorder="1" applyAlignment="1">
      <alignment vertical="top" wrapText="1"/>
    </xf>
    <xf numFmtId="0" fontId="3" fillId="4" borderId="7" xfId="0" applyFont="1" applyFill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6" borderId="0" xfId="0" applyFont="1" applyFill="1"/>
    <xf numFmtId="0" fontId="2" fillId="7" borderId="0" xfId="0" applyFont="1" applyFill="1"/>
    <xf numFmtId="43" fontId="2" fillId="0" borderId="21" xfId="0" applyNumberFormat="1" applyFont="1" applyFill="1" applyBorder="1" applyAlignment="1">
      <alignment horizontal="center" vertical="center" wrapText="1"/>
    </xf>
    <xf numFmtId="0" fontId="2" fillId="2" borderId="7" xfId="0" applyFont="1" applyFill="1" applyBorder="1"/>
    <xf numFmtId="0" fontId="3" fillId="4" borderId="11" xfId="0" applyFont="1" applyFill="1" applyBorder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164" fontId="12" fillId="2" borderId="5" xfId="0" applyNumberFormat="1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6" fillId="5" borderId="5" xfId="0" applyFont="1" applyFill="1" applyBorder="1" applyAlignment="1">
      <alignment horizontal="center" vertical="center"/>
    </xf>
    <xf numFmtId="164" fontId="13" fillId="2" borderId="5" xfId="0" applyNumberFormat="1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164" fontId="13" fillId="0" borderId="5" xfId="0" applyNumberFormat="1" applyFont="1" applyFill="1" applyBorder="1" applyAlignment="1">
      <alignment horizontal="center" vertical="center"/>
    </xf>
    <xf numFmtId="0" fontId="8" fillId="5" borderId="5" xfId="0" applyFont="1" applyFill="1" applyBorder="1" applyAlignment="1">
      <alignment horizontal="center" vertical="center"/>
    </xf>
    <xf numFmtId="164" fontId="15" fillId="2" borderId="5" xfId="0" applyNumberFormat="1" applyFont="1" applyFill="1" applyBorder="1" applyAlignment="1">
      <alignment horizontal="center" vertical="center"/>
    </xf>
    <xf numFmtId="0" fontId="11" fillId="5" borderId="5" xfId="0" applyFont="1" applyFill="1" applyBorder="1" applyAlignment="1">
      <alignment horizontal="center" vertical="center"/>
    </xf>
    <xf numFmtId="164" fontId="16" fillId="2" borderId="5" xfId="0" applyNumberFormat="1" applyFont="1" applyFill="1" applyBorder="1" applyAlignment="1">
      <alignment horizontal="center" vertical="center"/>
    </xf>
    <xf numFmtId="0" fontId="2" fillId="0" borderId="7" xfId="0" applyFont="1" applyFill="1" applyBorder="1"/>
    <xf numFmtId="43" fontId="2" fillId="0" borderId="7" xfId="0" applyNumberFormat="1" applyFont="1" applyFill="1" applyBorder="1"/>
    <xf numFmtId="164" fontId="15" fillId="0" borderId="7" xfId="0" applyNumberFormat="1" applyFont="1" applyFill="1" applyBorder="1" applyAlignment="1">
      <alignment horizontal="center" vertical="center"/>
    </xf>
    <xf numFmtId="164" fontId="16" fillId="0" borderId="7" xfId="0" applyNumberFormat="1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18" fillId="0" borderId="21" xfId="0" applyFont="1" applyFill="1" applyBorder="1" applyAlignment="1">
      <alignment horizontal="center" vertical="center" wrapText="1"/>
    </xf>
    <xf numFmtId="164" fontId="7" fillId="5" borderId="7" xfId="0" applyNumberFormat="1" applyFont="1" applyFill="1" applyBorder="1" applyAlignment="1">
      <alignment horizontal="center" vertical="center"/>
    </xf>
    <xf numFmtId="43" fontId="19" fillId="0" borderId="7" xfId="0" applyNumberFormat="1" applyFont="1" applyFill="1" applyBorder="1"/>
    <xf numFmtId="0" fontId="19" fillId="0" borderId="7" xfId="0" applyFont="1" applyFill="1" applyBorder="1"/>
    <xf numFmtId="164" fontId="19" fillId="0" borderId="7" xfId="0" applyNumberFormat="1" applyFont="1" applyFill="1" applyBorder="1" applyAlignment="1">
      <alignment horizontal="center" vertical="center"/>
    </xf>
    <xf numFmtId="164" fontId="7" fillId="5" borderId="12" xfId="1" applyFont="1" applyFill="1" applyBorder="1" applyAlignment="1">
      <alignment horizontal="center" vertical="center" wrapText="1"/>
    </xf>
    <xf numFmtId="0" fontId="19" fillId="2" borderId="7" xfId="0" applyFont="1" applyFill="1" applyBorder="1"/>
    <xf numFmtId="43" fontId="3" fillId="4" borderId="16" xfId="0" applyNumberFormat="1" applyFont="1" applyFill="1" applyBorder="1" applyAlignment="1">
      <alignment horizontal="center" vertical="center"/>
    </xf>
    <xf numFmtId="43" fontId="3" fillId="4" borderId="17" xfId="0" applyNumberFormat="1" applyFont="1" applyFill="1" applyBorder="1" applyAlignment="1">
      <alignment horizontal="center" vertical="center"/>
    </xf>
    <xf numFmtId="164" fontId="21" fillId="0" borderId="7" xfId="0" applyNumberFormat="1" applyFont="1" applyFill="1" applyBorder="1" applyAlignment="1">
      <alignment horizontal="center" vertical="center"/>
    </xf>
    <xf numFmtId="43" fontId="21" fillId="0" borderId="7" xfId="0" applyNumberFormat="1" applyFont="1" applyFill="1" applyBorder="1" applyAlignment="1">
      <alignment horizontal="center" vertical="center"/>
    </xf>
    <xf numFmtId="0" fontId="21" fillId="2" borderId="7" xfId="0" applyFont="1" applyFill="1" applyBorder="1" applyAlignment="1">
      <alignment horizontal="center" vertical="center"/>
    </xf>
    <xf numFmtId="0" fontId="21" fillId="0" borderId="7" xfId="0" applyFont="1" applyFill="1" applyBorder="1"/>
    <xf numFmtId="164" fontId="6" fillId="5" borderId="7" xfId="0" applyNumberFormat="1" applyFont="1" applyFill="1" applyBorder="1" applyAlignment="1">
      <alignment horizontal="center" vertical="center"/>
    </xf>
    <xf numFmtId="164" fontId="7" fillId="5" borderId="27" xfId="0" applyNumberFormat="1" applyFont="1" applyFill="1" applyBorder="1" applyAlignment="1">
      <alignment horizontal="center" vertical="center"/>
    </xf>
    <xf numFmtId="164" fontId="6" fillId="5" borderId="27" xfId="0" applyNumberFormat="1" applyFont="1" applyFill="1" applyBorder="1" applyAlignment="1">
      <alignment horizontal="center" vertical="center"/>
    </xf>
    <xf numFmtId="43" fontId="19" fillId="0" borderId="7" xfId="0" applyNumberFormat="1" applyFont="1" applyFill="1" applyBorder="1" applyAlignment="1">
      <alignment wrapText="1"/>
    </xf>
    <xf numFmtId="0" fontId="21" fillId="0" borderId="7" xfId="0" applyFont="1" applyFill="1" applyBorder="1" applyAlignment="1">
      <alignment horizontal="center" vertical="center"/>
    </xf>
    <xf numFmtId="0" fontId="21" fillId="0" borderId="7" xfId="0" applyFont="1" applyFill="1" applyBorder="1" applyAlignment="1">
      <alignment horizontal="right" vertical="center"/>
    </xf>
    <xf numFmtId="43" fontId="6" fillId="0" borderId="7" xfId="0" applyNumberFormat="1" applyFont="1" applyFill="1" applyBorder="1" applyAlignment="1">
      <alignment horizontal="right" vertical="center"/>
    </xf>
    <xf numFmtId="43" fontId="21" fillId="0" borderId="7" xfId="0" applyNumberFormat="1" applyFont="1" applyFill="1" applyBorder="1" applyAlignment="1">
      <alignment vertical="center"/>
    </xf>
    <xf numFmtId="0" fontId="2" fillId="2" borderId="27" xfId="0" applyFont="1" applyFill="1" applyBorder="1"/>
    <xf numFmtId="0" fontId="19" fillId="2" borderId="27" xfId="0" applyFont="1" applyFill="1" applyBorder="1"/>
    <xf numFmtId="0" fontId="21" fillId="0" borderId="27" xfId="0" applyFont="1" applyFill="1" applyBorder="1" applyAlignment="1">
      <alignment horizontal="center" vertical="center"/>
    </xf>
    <xf numFmtId="0" fontId="21" fillId="2" borderId="27" xfId="0" applyFont="1" applyFill="1" applyBorder="1" applyAlignment="1">
      <alignment horizontal="center" vertical="center"/>
    </xf>
    <xf numFmtId="43" fontId="3" fillId="4" borderId="7" xfId="0" applyNumberFormat="1" applyFont="1" applyFill="1" applyBorder="1" applyAlignment="1">
      <alignment horizontal="center" vertical="center"/>
    </xf>
    <xf numFmtId="2" fontId="7" fillId="5" borderId="12" xfId="0" applyNumberFormat="1" applyFont="1" applyFill="1" applyBorder="1" applyAlignment="1">
      <alignment horizontal="center" vertical="center" wrapText="1"/>
    </xf>
    <xf numFmtId="0" fontId="7" fillId="5" borderId="12" xfId="0" applyFont="1" applyFill="1" applyBorder="1" applyAlignment="1">
      <alignment horizontal="center" vertical="center" wrapText="1"/>
    </xf>
    <xf numFmtId="49" fontId="7" fillId="5" borderId="12" xfId="0" applyNumberFormat="1" applyFont="1" applyFill="1" applyBorder="1" applyAlignment="1">
      <alignment horizontal="center" vertical="center" wrapText="1"/>
    </xf>
    <xf numFmtId="49" fontId="7" fillId="5" borderId="8" xfId="0" applyNumberFormat="1" applyFont="1" applyFill="1" applyBorder="1" applyAlignment="1">
      <alignment horizontal="center" vertical="center" wrapText="1"/>
    </xf>
    <xf numFmtId="164" fontId="19" fillId="5" borderId="12" xfId="0" applyNumberFormat="1" applyFont="1" applyFill="1" applyBorder="1" applyAlignment="1">
      <alignment horizontal="center" vertical="center"/>
    </xf>
    <xf numFmtId="2" fontId="7" fillId="5" borderId="7" xfId="0" applyNumberFormat="1" applyFont="1" applyFill="1" applyBorder="1" applyAlignment="1">
      <alignment horizontal="center" vertical="center" wrapText="1"/>
    </xf>
    <xf numFmtId="164" fontId="7" fillId="5" borderId="7" xfId="1" applyFont="1" applyFill="1" applyBorder="1" applyAlignment="1">
      <alignment horizontal="center" vertical="center" wrapText="1"/>
    </xf>
    <xf numFmtId="49" fontId="7" fillId="5" borderId="7" xfId="0" applyNumberFormat="1" applyFont="1" applyFill="1" applyBorder="1" applyAlignment="1">
      <alignment horizontal="center" vertical="center" wrapText="1"/>
    </xf>
    <xf numFmtId="0" fontId="6" fillId="5" borderId="7" xfId="0" applyFont="1" applyFill="1" applyBorder="1" applyAlignment="1">
      <alignment horizontal="right" vertical="center" wrapText="1"/>
    </xf>
    <xf numFmtId="0" fontId="6" fillId="5" borderId="5" xfId="0" applyFont="1" applyFill="1" applyBorder="1" applyAlignment="1">
      <alignment horizontal="right" vertical="center"/>
    </xf>
    <xf numFmtId="164" fontId="6" fillId="5" borderId="7" xfId="0" applyNumberFormat="1" applyFont="1" applyFill="1" applyBorder="1" applyAlignment="1">
      <alignment horizontal="right" vertical="center"/>
    </xf>
    <xf numFmtId="164" fontId="6" fillId="5" borderId="27" xfId="0" applyNumberFormat="1" applyFont="1" applyFill="1" applyBorder="1" applyAlignment="1">
      <alignment horizontal="right" vertical="center"/>
    </xf>
    <xf numFmtId="2" fontId="6" fillId="5" borderId="7" xfId="0" applyNumberFormat="1" applyFont="1" applyFill="1" applyBorder="1" applyAlignment="1">
      <alignment horizontal="center" vertical="center" wrapText="1"/>
    </xf>
    <xf numFmtId="164" fontId="6" fillId="5" borderId="7" xfId="1" applyFont="1" applyFill="1" applyBorder="1" applyAlignment="1">
      <alignment horizontal="center" vertical="center" wrapText="1"/>
    </xf>
    <xf numFmtId="49" fontId="6" fillId="5" borderId="7" xfId="0" applyNumberFormat="1" applyFont="1" applyFill="1" applyBorder="1" applyAlignment="1">
      <alignment horizontal="center" vertical="center" wrapText="1"/>
    </xf>
    <xf numFmtId="2" fontId="6" fillId="5" borderId="7" xfId="0" applyNumberFormat="1" applyFont="1" applyFill="1" applyBorder="1" applyAlignment="1">
      <alignment horizontal="right" vertical="center" wrapText="1"/>
    </xf>
    <xf numFmtId="164" fontId="6" fillId="5" borderId="7" xfId="1" applyFont="1" applyFill="1" applyBorder="1" applyAlignment="1">
      <alignment horizontal="right" vertical="center" wrapText="1"/>
    </xf>
    <xf numFmtId="49" fontId="6" fillId="5" borderId="7" xfId="0" applyNumberFormat="1" applyFont="1" applyFill="1" applyBorder="1" applyAlignment="1">
      <alignment horizontal="right" vertical="center" wrapText="1"/>
    </xf>
    <xf numFmtId="2" fontId="11" fillId="5" borderId="7" xfId="0" applyNumberFormat="1" applyFont="1" applyFill="1" applyBorder="1" applyAlignment="1">
      <alignment horizontal="center" vertical="center" wrapText="1"/>
    </xf>
    <xf numFmtId="0" fontId="11" fillId="5" borderId="7" xfId="0" applyFont="1" applyFill="1" applyBorder="1" applyAlignment="1">
      <alignment horizontal="center" vertical="center" wrapText="1"/>
    </xf>
    <xf numFmtId="164" fontId="11" fillId="5" borderId="7" xfId="1" applyFont="1" applyFill="1" applyBorder="1" applyAlignment="1">
      <alignment horizontal="center" vertical="center" wrapText="1"/>
    </xf>
    <xf numFmtId="49" fontId="11" fillId="5" borderId="7" xfId="0" applyNumberFormat="1" applyFont="1" applyFill="1" applyBorder="1" applyAlignment="1">
      <alignment horizontal="center" vertical="center" wrapText="1"/>
    </xf>
    <xf numFmtId="2" fontId="8" fillId="5" borderId="7" xfId="0" applyNumberFormat="1" applyFont="1" applyFill="1" applyBorder="1" applyAlignment="1">
      <alignment horizontal="center" vertical="center" wrapText="1"/>
    </xf>
    <xf numFmtId="0" fontId="8" fillId="5" borderId="7" xfId="0" applyFont="1" applyFill="1" applyBorder="1" applyAlignment="1">
      <alignment horizontal="center" vertical="center" wrapText="1"/>
    </xf>
    <xf numFmtId="164" fontId="8" fillId="5" borderId="7" xfId="1" applyFont="1" applyFill="1" applyBorder="1" applyAlignment="1">
      <alignment horizontal="center" vertical="center" wrapText="1"/>
    </xf>
    <xf numFmtId="49" fontId="8" fillId="5" borderId="7" xfId="0" applyNumberFormat="1" applyFont="1" applyFill="1" applyBorder="1" applyAlignment="1">
      <alignment horizontal="center" vertical="center" wrapText="1"/>
    </xf>
    <xf numFmtId="43" fontId="22" fillId="4" borderId="16" xfId="0" applyNumberFormat="1" applyFont="1" applyFill="1" applyBorder="1" applyAlignment="1">
      <alignment horizontal="center" vertical="center"/>
    </xf>
    <xf numFmtId="0" fontId="22" fillId="4" borderId="7" xfId="0" applyFont="1" applyFill="1" applyBorder="1" applyAlignment="1">
      <alignment horizontal="center" vertical="center"/>
    </xf>
    <xf numFmtId="43" fontId="3" fillId="4" borderId="27" xfId="0" applyNumberFormat="1" applyFont="1" applyFill="1" applyBorder="1" applyAlignment="1">
      <alignment horizontal="center" vertical="center"/>
    </xf>
    <xf numFmtId="164" fontId="19" fillId="5" borderId="19" xfId="0" applyNumberFormat="1" applyFont="1" applyFill="1" applyBorder="1" applyAlignment="1">
      <alignment horizontal="center" vertical="center"/>
    </xf>
    <xf numFmtId="164" fontId="19" fillId="5" borderId="20" xfId="0" applyNumberFormat="1" applyFont="1" applyFill="1" applyBorder="1" applyAlignment="1">
      <alignment horizontal="center" vertical="center"/>
    </xf>
    <xf numFmtId="2" fontId="3" fillId="4" borderId="16" xfId="0" applyNumberFormat="1" applyFont="1" applyFill="1" applyBorder="1" applyAlignment="1">
      <alignment horizontal="center" vertical="center" wrapText="1"/>
    </xf>
    <xf numFmtId="0" fontId="3" fillId="4" borderId="16" xfId="0" applyFont="1" applyFill="1" applyBorder="1" applyAlignment="1">
      <alignment horizontal="center" vertical="center" wrapText="1"/>
    </xf>
    <xf numFmtId="164" fontId="3" fillId="4" borderId="16" xfId="1" applyFont="1" applyFill="1" applyBorder="1" applyAlignment="1">
      <alignment horizontal="center" vertical="center" wrapText="1"/>
    </xf>
    <xf numFmtId="49" fontId="3" fillId="4" borderId="16" xfId="0" applyNumberFormat="1" applyFont="1" applyFill="1" applyBorder="1" applyAlignment="1">
      <alignment horizontal="center" vertical="center" wrapText="1"/>
    </xf>
    <xf numFmtId="49" fontId="3" fillId="4" borderId="11" xfId="0" applyNumberFormat="1" applyFont="1" applyFill="1" applyBorder="1" applyAlignment="1">
      <alignment horizontal="center" vertical="center" wrapText="1"/>
    </xf>
    <xf numFmtId="0" fontId="23" fillId="0" borderId="7" xfId="0" applyFont="1" applyFill="1" applyBorder="1"/>
    <xf numFmtId="164" fontId="23" fillId="0" borderId="7" xfId="0" applyNumberFormat="1" applyFont="1" applyFill="1" applyBorder="1"/>
    <xf numFmtId="43" fontId="23" fillId="0" borderId="7" xfId="0" applyNumberFormat="1" applyFont="1" applyFill="1" applyBorder="1" applyAlignment="1">
      <alignment horizontal="center" vertical="center" wrapText="1"/>
    </xf>
    <xf numFmtId="43" fontId="23" fillId="0" borderId="7" xfId="0" applyNumberFormat="1" applyFont="1" applyFill="1" applyBorder="1" applyAlignment="1">
      <alignment horizontal="left" vertical="center" wrapText="1"/>
    </xf>
    <xf numFmtId="0" fontId="23" fillId="2" borderId="7" xfId="0" applyFont="1" applyFill="1" applyBorder="1"/>
    <xf numFmtId="0" fontId="23" fillId="2" borderId="27" xfId="0" applyFont="1" applyFill="1" applyBorder="1"/>
    <xf numFmtId="0" fontId="23" fillId="2" borderId="7" xfId="0" applyFont="1" applyFill="1" applyBorder="1" applyAlignment="1">
      <alignment horizontal="center" vertical="center"/>
    </xf>
    <xf numFmtId="43" fontId="8" fillId="5" borderId="7" xfId="0" applyNumberFormat="1" applyFont="1" applyFill="1" applyBorder="1" applyAlignment="1">
      <alignment horizontal="center" vertical="center" wrapText="1"/>
    </xf>
    <xf numFmtId="0" fontId="11" fillId="5" borderId="27" xfId="0" applyFont="1" applyFill="1" applyBorder="1" applyAlignment="1">
      <alignment horizontal="center" vertical="center"/>
    </xf>
    <xf numFmtId="0" fontId="24" fillId="0" borderId="7" xfId="0" applyFont="1" applyFill="1" applyBorder="1"/>
    <xf numFmtId="43" fontId="24" fillId="0" borderId="7" xfId="0" applyNumberFormat="1" applyFont="1" applyFill="1" applyBorder="1" applyAlignment="1">
      <alignment horizontal="center" vertical="center" wrapText="1"/>
    </xf>
    <xf numFmtId="43" fontId="24" fillId="0" borderId="7" xfId="0" applyNumberFormat="1" applyFont="1" applyFill="1" applyBorder="1" applyAlignment="1">
      <alignment horizontal="left" vertical="center" wrapText="1"/>
    </xf>
    <xf numFmtId="0" fontId="24" fillId="2" borderId="7" xfId="0" applyFont="1" applyFill="1" applyBorder="1"/>
    <xf numFmtId="43" fontId="24" fillId="0" borderId="7" xfId="0" applyNumberFormat="1" applyFont="1" applyFill="1" applyBorder="1" applyAlignment="1">
      <alignment horizontal="left" wrapText="1"/>
    </xf>
    <xf numFmtId="43" fontId="11" fillId="5" borderId="7" xfId="0" applyNumberFormat="1" applyFont="1" applyFill="1" applyBorder="1" applyAlignment="1">
      <alignment horizontal="center" vertical="center" wrapText="1"/>
    </xf>
    <xf numFmtId="0" fontId="24" fillId="2" borderId="27" xfId="0" applyFont="1" applyFill="1" applyBorder="1" applyAlignment="1">
      <alignment horizontal="center" vertical="center"/>
    </xf>
    <xf numFmtId="0" fontId="8" fillId="5" borderId="27" xfId="0" applyFont="1" applyFill="1" applyBorder="1" applyAlignment="1">
      <alignment horizontal="center" vertical="center"/>
    </xf>
    <xf numFmtId="0" fontId="25" fillId="0" borderId="0" xfId="0" applyFont="1"/>
    <xf numFmtId="0" fontId="2" fillId="3" borderId="0" xfId="0" applyFont="1" applyFill="1"/>
    <xf numFmtId="0" fontId="25" fillId="3" borderId="0" xfId="0" applyFont="1" applyFill="1"/>
    <xf numFmtId="0" fontId="26" fillId="0" borderId="0" xfId="2" applyFont="1" applyAlignment="1" applyProtection="1">
      <alignment vertical="center"/>
      <protection locked="0"/>
    </xf>
    <xf numFmtId="0" fontId="14" fillId="0" borderId="7" xfId="0" applyFont="1" applyFill="1" applyBorder="1" applyAlignment="1">
      <alignment horizontal="right" vertical="center" wrapText="1"/>
    </xf>
    <xf numFmtId="0" fontId="14" fillId="0" borderId="5" xfId="0" applyFont="1" applyFill="1" applyBorder="1" applyAlignment="1">
      <alignment horizontal="right" vertical="center" wrapText="1"/>
    </xf>
    <xf numFmtId="0" fontId="14" fillId="0" borderId="6" xfId="0" applyFont="1" applyFill="1" applyBorder="1" applyAlignment="1">
      <alignment horizontal="right" vertical="center" wrapText="1"/>
    </xf>
    <xf numFmtId="0" fontId="14" fillId="0" borderId="18" xfId="0" applyFont="1" applyFill="1" applyBorder="1" applyAlignment="1">
      <alignment horizontal="right" vertical="center" wrapText="1"/>
    </xf>
    <xf numFmtId="0" fontId="2" fillId="2" borderId="1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10" xfId="0" applyFont="1" applyBorder="1" applyAlignment="1">
      <alignment horizont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5" fillId="2" borderId="24" xfId="0" applyFont="1" applyFill="1" applyBorder="1" applyAlignment="1">
      <alignment horizontal="center" vertical="center" wrapText="1"/>
    </xf>
    <xf numFmtId="0" fontId="20" fillId="0" borderId="28" xfId="0" applyFont="1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20" fillId="0" borderId="23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2" fillId="2" borderId="14" xfId="0" applyFont="1" applyFill="1" applyBorder="1" applyAlignment="1">
      <alignment wrapText="1"/>
    </xf>
    <xf numFmtId="0" fontId="0" fillId="0" borderId="4" xfId="0" applyBorder="1" applyAlignment="1">
      <alignment wrapText="1"/>
    </xf>
    <xf numFmtId="0" fontId="2" fillId="2" borderId="14" xfId="0" applyFont="1" applyFill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5" fillId="0" borderId="21" xfId="0" applyFont="1" applyFill="1" applyBorder="1" applyAlignment="1">
      <alignment horizontal="center" vertical="center"/>
    </xf>
    <xf numFmtId="0" fontId="0" fillId="0" borderId="21" xfId="0" applyBorder="1" applyAlignment="1">
      <alignment horizontal="center"/>
    </xf>
  </cellXfs>
  <cellStyles count="3">
    <cellStyle name="Įprastas" xfId="0" builtinId="0"/>
    <cellStyle name="Kablelis" xfId="1" builtinId="3"/>
    <cellStyle name="Paprastas 2 2" xfId="2"/>
  </cellStyles>
  <dxfs count="0"/>
  <tableStyles count="0" defaultTableStyle="TableStyleMedium9" defaultPivotStyle="PivotStyleLight16"/>
  <colors>
    <mruColors>
      <color rgb="FF996633"/>
      <color rgb="FFDFD0BB"/>
      <color rgb="FFE5EEF7"/>
      <color rgb="FFEBEBE9"/>
      <color rgb="FFD6D6D0"/>
      <color rgb="FFC9DBE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I2427"/>
  <sheetViews>
    <sheetView showGridLines="0" tabSelected="1" zoomScale="55" zoomScaleNormal="55" zoomScaleSheetLayoutView="100" workbookViewId="0">
      <pane ySplit="9" topLeftCell="A10" activePane="bottomLeft" state="frozen"/>
      <selection pane="bottomLeft" activeCell="U4" sqref="U4"/>
    </sheetView>
  </sheetViews>
  <sheetFormatPr defaultRowHeight="12.75" x14ac:dyDescent="0.2"/>
  <cols>
    <col min="1" max="1" width="6.85546875" style="8" bestFit="1" customWidth="1"/>
    <col min="2" max="2" width="51.85546875" style="3" bestFit="1" customWidth="1"/>
    <col min="3" max="3" width="14.140625" style="3" bestFit="1" customWidth="1"/>
    <col min="4" max="4" width="4.5703125" style="3" hidden="1" customWidth="1"/>
    <col min="5" max="5" width="9.7109375" style="3" bestFit="1" customWidth="1"/>
    <col min="6" max="6" width="8" style="3" bestFit="1" customWidth="1"/>
    <col min="7" max="9" width="3.28515625" style="3" hidden="1" customWidth="1"/>
    <col min="10" max="10" width="15.42578125" style="3" bestFit="1" customWidth="1"/>
    <col min="11" max="11" width="14.42578125" style="3" bestFit="1" customWidth="1"/>
    <col min="12" max="13" width="5.85546875" style="3" hidden="1" customWidth="1"/>
    <col min="14" max="14" width="14.42578125" style="3" bestFit="1" customWidth="1"/>
    <col min="15" max="15" width="15.140625" style="3" bestFit="1" customWidth="1"/>
    <col min="16" max="16" width="3.28515625" style="3" hidden="1" customWidth="1"/>
    <col min="17" max="18" width="5.7109375" style="3" hidden="1" customWidth="1"/>
    <col min="19" max="19" width="3.28515625" style="3" hidden="1" customWidth="1"/>
    <col min="20" max="20" width="16.42578125" style="1" bestFit="1" customWidth="1"/>
    <col min="21" max="21" width="14.42578125" style="1" customWidth="1"/>
    <col min="22" max="22" width="17.28515625" style="1" customWidth="1"/>
    <col min="23" max="23" width="14.85546875" style="1" customWidth="1"/>
    <col min="24" max="24" width="16.28515625" style="1" customWidth="1"/>
    <col min="25" max="25" width="15.5703125" style="1" bestFit="1" customWidth="1"/>
    <col min="26" max="26" width="15.5703125" style="87" customWidth="1"/>
    <col min="27" max="27" width="16.85546875" style="87" customWidth="1"/>
    <col min="28" max="28" width="12.7109375" style="86" customWidth="1"/>
    <col min="29" max="29" width="14.28515625" style="86" customWidth="1"/>
    <col min="30" max="31" width="14" style="1" customWidth="1"/>
    <col min="32" max="32" width="14.7109375" style="1" customWidth="1"/>
    <col min="33" max="33" width="11.85546875" style="1" customWidth="1"/>
    <col min="34" max="61" width="9.140625" style="1"/>
    <col min="62" max="16384" width="9.140625" style="3"/>
  </cols>
  <sheetData>
    <row r="1" spans="1:33" x14ac:dyDescent="0.2">
      <c r="Z1" s="188"/>
      <c r="AA1" s="188"/>
      <c r="AB1" s="188"/>
      <c r="AC1" s="188"/>
      <c r="AD1" s="188"/>
    </row>
    <row r="2" spans="1:33" ht="23.25" x14ac:dyDescent="0.2">
      <c r="Z2" s="188"/>
      <c r="AA2" s="188"/>
      <c r="AB2" s="188"/>
      <c r="AC2" s="190" t="s">
        <v>195</v>
      </c>
      <c r="AD2" s="188"/>
    </row>
    <row r="3" spans="1:33" ht="23.25" x14ac:dyDescent="0.2">
      <c r="Z3" s="188"/>
      <c r="AA3" s="188"/>
      <c r="AB3" s="188"/>
      <c r="AC3" s="190" t="s">
        <v>193</v>
      </c>
      <c r="AD3" s="188"/>
    </row>
    <row r="4" spans="1:33" x14ac:dyDescent="0.2">
      <c r="Z4" s="188"/>
      <c r="AA4" s="188"/>
      <c r="AB4" s="188"/>
      <c r="AC4" s="188"/>
      <c r="AD4" s="188"/>
    </row>
    <row r="5" spans="1:33" ht="20.25" x14ac:dyDescent="0.3">
      <c r="B5" s="187" t="s">
        <v>194</v>
      </c>
      <c r="Z5" s="188"/>
      <c r="AA5" s="188"/>
      <c r="AB5" s="188"/>
      <c r="AC5" s="188"/>
      <c r="AD5" s="189"/>
    </row>
    <row r="6" spans="1:33" ht="13.5" thickBot="1" x14ac:dyDescent="0.25">
      <c r="Z6" s="188"/>
      <c r="AA6" s="188"/>
      <c r="AB6" s="188"/>
      <c r="AC6" s="188"/>
      <c r="AD6" s="188"/>
    </row>
    <row r="7" spans="1:33" ht="16.5" thickBot="1" x14ac:dyDescent="0.3">
      <c r="A7" s="197"/>
      <c r="B7" s="198"/>
      <c r="C7" s="198"/>
      <c r="D7" s="198"/>
      <c r="E7" s="198"/>
      <c r="F7" s="198"/>
      <c r="G7" s="198"/>
      <c r="H7" s="198"/>
      <c r="I7" s="198"/>
      <c r="J7" s="198"/>
      <c r="K7" s="198"/>
      <c r="L7" s="198"/>
      <c r="M7" s="198"/>
      <c r="N7" s="198"/>
      <c r="O7" s="198"/>
      <c r="P7" s="198"/>
      <c r="Q7" s="198"/>
      <c r="R7" s="198"/>
      <c r="S7" s="198"/>
      <c r="T7" s="199"/>
      <c r="U7" s="216" t="s">
        <v>196</v>
      </c>
      <c r="V7" s="217"/>
      <c r="W7" s="217"/>
      <c r="X7" s="217"/>
      <c r="Y7" s="217"/>
      <c r="Z7" s="217"/>
      <c r="AA7" s="217"/>
      <c r="AB7" s="217"/>
      <c r="AC7" s="217"/>
      <c r="AD7" s="204" t="s">
        <v>187</v>
      </c>
      <c r="AE7" s="205"/>
      <c r="AF7" s="206"/>
      <c r="AG7" s="207"/>
    </row>
    <row r="8" spans="1:33" ht="13.5" customHeight="1" thickBot="1" x14ac:dyDescent="0.25">
      <c r="A8" s="200" t="s">
        <v>18</v>
      </c>
      <c r="B8" s="201"/>
      <c r="C8" s="201"/>
      <c r="D8" s="201"/>
      <c r="E8" s="201"/>
      <c r="F8" s="201"/>
      <c r="G8" s="201"/>
      <c r="H8" s="201"/>
      <c r="I8" s="202"/>
      <c r="J8" s="200" t="s">
        <v>19</v>
      </c>
      <c r="K8" s="201"/>
      <c r="L8" s="201"/>
      <c r="M8" s="201"/>
      <c r="N8" s="201"/>
      <c r="O8" s="202"/>
      <c r="P8" s="200" t="s">
        <v>20</v>
      </c>
      <c r="Q8" s="201"/>
      <c r="R8" s="201"/>
      <c r="S8" s="201"/>
      <c r="T8" s="195" t="s">
        <v>46</v>
      </c>
      <c r="U8" s="217"/>
      <c r="V8" s="217"/>
      <c r="W8" s="217"/>
      <c r="X8" s="217"/>
      <c r="Y8" s="217"/>
      <c r="Z8" s="217"/>
      <c r="AA8" s="217"/>
      <c r="AB8" s="217"/>
      <c r="AC8" s="217"/>
      <c r="AD8" s="208"/>
      <c r="AE8" s="209"/>
      <c r="AF8" s="210"/>
      <c r="AG8" s="211"/>
    </row>
    <row r="9" spans="1:33" ht="172.5" thickBot="1" x14ac:dyDescent="0.25">
      <c r="A9" s="4" t="s">
        <v>0</v>
      </c>
      <c r="B9" s="5" t="s">
        <v>2</v>
      </c>
      <c r="C9" s="6" t="s">
        <v>21</v>
      </c>
      <c r="D9" s="6" t="s">
        <v>22</v>
      </c>
      <c r="E9" s="6" t="s">
        <v>23</v>
      </c>
      <c r="F9" s="6" t="s">
        <v>24</v>
      </c>
      <c r="G9" s="6" t="s">
        <v>25</v>
      </c>
      <c r="H9" s="6" t="s">
        <v>26</v>
      </c>
      <c r="I9" s="6" t="s">
        <v>27</v>
      </c>
      <c r="J9" s="6" t="s">
        <v>28</v>
      </c>
      <c r="K9" s="6" t="s">
        <v>29</v>
      </c>
      <c r="L9" s="6" t="s">
        <v>30</v>
      </c>
      <c r="M9" s="6" t="s">
        <v>31</v>
      </c>
      <c r="N9" s="6" t="s">
        <v>197</v>
      </c>
      <c r="O9" s="6" t="s">
        <v>1</v>
      </c>
      <c r="P9" s="7" t="s">
        <v>32</v>
      </c>
      <c r="Q9" s="6" t="s">
        <v>33</v>
      </c>
      <c r="R9" s="6" t="s">
        <v>34</v>
      </c>
      <c r="S9" s="11" t="s">
        <v>35</v>
      </c>
      <c r="T9" s="196"/>
      <c r="U9" s="217"/>
      <c r="V9" s="217"/>
      <c r="W9" s="217"/>
      <c r="X9" s="217"/>
      <c r="Y9" s="217"/>
      <c r="Z9" s="217"/>
      <c r="AA9" s="217"/>
      <c r="AB9" s="217"/>
      <c r="AC9" s="217"/>
      <c r="AD9" s="208"/>
      <c r="AE9" s="209"/>
      <c r="AF9" s="210"/>
      <c r="AG9" s="211"/>
    </row>
    <row r="10" spans="1:33" ht="32.25" customHeight="1" thickBot="1" x14ac:dyDescent="0.25">
      <c r="A10" s="83"/>
      <c r="B10" s="84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85"/>
      <c r="U10" s="203" t="s">
        <v>186</v>
      </c>
      <c r="V10" s="203"/>
      <c r="W10" s="203" t="s">
        <v>179</v>
      </c>
      <c r="X10" s="203"/>
      <c r="Y10" s="203"/>
      <c r="Z10" s="203" t="s">
        <v>180</v>
      </c>
      <c r="AA10" s="203"/>
      <c r="AB10" s="203" t="s">
        <v>181</v>
      </c>
      <c r="AC10" s="203"/>
      <c r="AD10" s="212" t="s">
        <v>188</v>
      </c>
      <c r="AE10" s="214" t="s">
        <v>189</v>
      </c>
      <c r="AF10" s="212" t="s">
        <v>190</v>
      </c>
      <c r="AG10" s="214" t="s">
        <v>191</v>
      </c>
    </row>
    <row r="11" spans="1:33" ht="97.5" customHeight="1" thickBot="1" x14ac:dyDescent="0.25">
      <c r="A11" s="83"/>
      <c r="B11" s="84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85"/>
      <c r="U11" s="106" t="s">
        <v>185</v>
      </c>
      <c r="V11" s="107" t="s">
        <v>183</v>
      </c>
      <c r="W11" s="107" t="s">
        <v>182</v>
      </c>
      <c r="X11" s="107" t="s">
        <v>183</v>
      </c>
      <c r="Y11" s="107" t="s">
        <v>184</v>
      </c>
      <c r="Z11" s="88" t="s">
        <v>163</v>
      </c>
      <c r="AA11" s="88" t="s">
        <v>164</v>
      </c>
      <c r="AB11" s="108" t="s">
        <v>175</v>
      </c>
      <c r="AC11" s="88" t="s">
        <v>176</v>
      </c>
      <c r="AD11" s="213"/>
      <c r="AE11" s="215"/>
      <c r="AF11" s="213"/>
      <c r="AG11" s="215"/>
    </row>
    <row r="12" spans="1:33" ht="39" thickBot="1" x14ac:dyDescent="0.25">
      <c r="A12" s="16">
        <v>1</v>
      </c>
      <c r="B12" s="165" t="s">
        <v>37</v>
      </c>
      <c r="C12" s="166" t="s">
        <v>36</v>
      </c>
      <c r="D12" s="166" t="s">
        <v>5</v>
      </c>
      <c r="E12" s="166" t="s">
        <v>3</v>
      </c>
      <c r="F12" s="166" t="s">
        <v>7</v>
      </c>
      <c r="G12" s="166" t="s">
        <v>4</v>
      </c>
      <c r="H12" s="166"/>
      <c r="I12" s="166"/>
      <c r="J12" s="167">
        <f>SUM(J13,J26,J46)</f>
        <v>4118928.2699999996</v>
      </c>
      <c r="K12" s="167" t="s">
        <v>39</v>
      </c>
      <c r="L12" s="167" t="s">
        <v>39</v>
      </c>
      <c r="M12" s="167" t="s">
        <v>39</v>
      </c>
      <c r="N12" s="167">
        <f>SUM(N13,N26,N46)</f>
        <v>2059464.1349999998</v>
      </c>
      <c r="O12" s="167">
        <f>SUM(O13,O26,O46)</f>
        <v>2059464.1349999998</v>
      </c>
      <c r="P12" s="168"/>
      <c r="Q12" s="168"/>
      <c r="R12" s="168"/>
      <c r="S12" s="169"/>
      <c r="T12" s="90" t="s">
        <v>47</v>
      </c>
      <c r="U12" s="115">
        <f>U13+U26+U46</f>
        <v>6.0150000000000006</v>
      </c>
      <c r="V12" s="115">
        <f t="shared" ref="V12:AE12" si="0">V13+V26+V46</f>
        <v>11.157</v>
      </c>
      <c r="W12" s="115">
        <f t="shared" si="0"/>
        <v>3.74</v>
      </c>
      <c r="X12" s="115">
        <f t="shared" si="0"/>
        <v>3.58</v>
      </c>
      <c r="Y12" s="115">
        <f t="shared" si="0"/>
        <v>1</v>
      </c>
      <c r="Z12" s="160"/>
      <c r="AA12" s="160"/>
      <c r="AB12" s="160"/>
      <c r="AC12" s="160"/>
      <c r="AD12" s="115">
        <f t="shared" si="0"/>
        <v>102</v>
      </c>
      <c r="AE12" s="115">
        <f t="shared" si="0"/>
        <v>102</v>
      </c>
      <c r="AF12" s="115">
        <f>AF13+AF26+AF46</f>
        <v>0</v>
      </c>
      <c r="AG12" s="116">
        <f t="shared" ref="AG12" si="1">AG13+AG26+AG46</f>
        <v>0</v>
      </c>
    </row>
    <row r="13" spans="1:33" s="2" customFormat="1" ht="38.25" x14ac:dyDescent="0.2">
      <c r="A13" s="17" t="s">
        <v>50</v>
      </c>
      <c r="B13" s="134" t="s">
        <v>202</v>
      </c>
      <c r="C13" s="135" t="s">
        <v>36</v>
      </c>
      <c r="D13" s="135" t="s">
        <v>5</v>
      </c>
      <c r="E13" s="135" t="s">
        <v>3</v>
      </c>
      <c r="F13" s="135" t="s">
        <v>7</v>
      </c>
      <c r="G13" s="135" t="s">
        <v>4</v>
      </c>
      <c r="H13" s="135"/>
      <c r="I13" s="135"/>
      <c r="J13" s="113">
        <f>SUM(J14:J25)</f>
        <v>1365333.34</v>
      </c>
      <c r="K13" s="113" t="s">
        <v>39</v>
      </c>
      <c r="L13" s="113" t="s">
        <v>39</v>
      </c>
      <c r="M13" s="113" t="s">
        <v>39</v>
      </c>
      <c r="N13" s="113">
        <f>SUM(N14:N25)</f>
        <v>682666.67</v>
      </c>
      <c r="O13" s="113">
        <f>SUM(O14:O25)</f>
        <v>682666.67</v>
      </c>
      <c r="P13" s="136"/>
      <c r="Q13" s="136"/>
      <c r="R13" s="136"/>
      <c r="S13" s="137"/>
      <c r="T13" s="91" t="s">
        <v>48</v>
      </c>
      <c r="U13" s="138">
        <f>SUM(U14:U25)</f>
        <v>0</v>
      </c>
      <c r="V13" s="138">
        <f>SUM(V14:V25)</f>
        <v>4.6689999999999987</v>
      </c>
      <c r="W13" s="138">
        <f>SUM(W14:W25)</f>
        <v>0</v>
      </c>
      <c r="X13" s="138">
        <f>SUM(X14:X25)</f>
        <v>0</v>
      </c>
      <c r="Y13" s="138">
        <f>SUM(Y14:Y25)</f>
        <v>0</v>
      </c>
      <c r="Z13" s="138"/>
      <c r="AA13" s="138"/>
      <c r="AB13" s="138"/>
      <c r="AC13" s="138"/>
      <c r="AD13" s="138">
        <f t="shared" ref="AD13:AE13" si="2">SUM(AD14:AD25)</f>
        <v>0</v>
      </c>
      <c r="AE13" s="163">
        <f t="shared" si="2"/>
        <v>0</v>
      </c>
      <c r="AF13" s="163">
        <f t="shared" ref="AF13:AG13" si="3">SUM(AF14:AF25)</f>
        <v>0</v>
      </c>
      <c r="AG13" s="164">
        <f t="shared" si="3"/>
        <v>0</v>
      </c>
    </row>
    <row r="14" spans="1:33" s="1" customFormat="1" ht="38.25" x14ac:dyDescent="0.2">
      <c r="A14" s="18" t="s">
        <v>56</v>
      </c>
      <c r="B14" s="19" t="s">
        <v>198</v>
      </c>
      <c r="C14" s="20" t="s">
        <v>36</v>
      </c>
      <c r="D14" s="20" t="s">
        <v>5</v>
      </c>
      <c r="E14" s="20" t="s">
        <v>3</v>
      </c>
      <c r="F14" s="20" t="s">
        <v>7</v>
      </c>
      <c r="G14" s="20" t="s">
        <v>4</v>
      </c>
      <c r="H14" s="20"/>
      <c r="I14" s="21"/>
      <c r="J14" s="22">
        <v>153623.19</v>
      </c>
      <c r="K14" s="23" t="s">
        <v>39</v>
      </c>
      <c r="L14" s="23" t="s">
        <v>39</v>
      </c>
      <c r="M14" s="23" t="s">
        <v>39</v>
      </c>
      <c r="N14" s="22">
        <f>J14/2</f>
        <v>76811.595000000001</v>
      </c>
      <c r="O14" s="24">
        <f>J14/2</f>
        <v>76811.595000000001</v>
      </c>
      <c r="P14" s="25"/>
      <c r="Q14" s="25"/>
      <c r="R14" s="25"/>
      <c r="S14" s="26"/>
      <c r="T14" s="92" t="s">
        <v>49</v>
      </c>
      <c r="U14" s="112"/>
      <c r="V14" s="112">
        <v>0.85</v>
      </c>
      <c r="W14" s="102"/>
      <c r="X14" s="102"/>
      <c r="Y14" s="102"/>
      <c r="Z14" s="102"/>
      <c r="AA14" s="102"/>
      <c r="AB14" s="102"/>
      <c r="AC14" s="102"/>
      <c r="AD14" s="89"/>
      <c r="AE14" s="89"/>
      <c r="AF14" s="89"/>
      <c r="AG14" s="129"/>
    </row>
    <row r="15" spans="1:33" s="1" customFormat="1" ht="38.25" x14ac:dyDescent="0.2">
      <c r="A15" s="18" t="s">
        <v>57</v>
      </c>
      <c r="B15" s="21" t="s">
        <v>8</v>
      </c>
      <c r="C15" s="20" t="s">
        <v>36</v>
      </c>
      <c r="D15" s="20" t="s">
        <v>5</v>
      </c>
      <c r="E15" s="20" t="s">
        <v>3</v>
      </c>
      <c r="F15" s="20" t="s">
        <v>7</v>
      </c>
      <c r="G15" s="20" t="s">
        <v>4</v>
      </c>
      <c r="H15" s="20"/>
      <c r="I15" s="21"/>
      <c r="J15" s="22">
        <v>155942.03</v>
      </c>
      <c r="K15" s="23" t="s">
        <v>39</v>
      </c>
      <c r="L15" s="23" t="s">
        <v>39</v>
      </c>
      <c r="M15" s="23" t="s">
        <v>39</v>
      </c>
      <c r="N15" s="22">
        <f t="shared" ref="N15:N48" si="4">J15/2</f>
        <v>77971.014999999999</v>
      </c>
      <c r="O15" s="24">
        <f t="shared" ref="O15:O48" si="5">J15/2</f>
        <v>77971.014999999999</v>
      </c>
      <c r="P15" s="25"/>
      <c r="Q15" s="25"/>
      <c r="R15" s="25"/>
      <c r="S15" s="26"/>
      <c r="T15" s="92" t="s">
        <v>49</v>
      </c>
      <c r="U15" s="112"/>
      <c r="V15" s="112">
        <v>0.91</v>
      </c>
      <c r="W15" s="103"/>
      <c r="X15" s="103"/>
      <c r="Y15" s="102"/>
      <c r="Z15" s="102"/>
      <c r="AA15" s="102"/>
      <c r="AB15" s="102"/>
      <c r="AC15" s="102"/>
      <c r="AD15" s="89"/>
      <c r="AE15" s="89"/>
      <c r="AF15" s="89"/>
      <c r="AG15" s="129"/>
    </row>
    <row r="16" spans="1:33" s="1" customFormat="1" ht="38.25" x14ac:dyDescent="0.2">
      <c r="A16" s="18" t="s">
        <v>58</v>
      </c>
      <c r="B16" s="21" t="s">
        <v>199</v>
      </c>
      <c r="C16" s="20" t="s">
        <v>36</v>
      </c>
      <c r="D16" s="20" t="s">
        <v>5</v>
      </c>
      <c r="E16" s="20" t="s">
        <v>3</v>
      </c>
      <c r="F16" s="20" t="s">
        <v>7</v>
      </c>
      <c r="G16" s="20" t="s">
        <v>4</v>
      </c>
      <c r="H16" s="20"/>
      <c r="I16" s="21"/>
      <c r="J16" s="22">
        <v>200579.71</v>
      </c>
      <c r="K16" s="23" t="s">
        <v>39</v>
      </c>
      <c r="L16" s="23" t="s">
        <v>39</v>
      </c>
      <c r="M16" s="23" t="s">
        <v>39</v>
      </c>
      <c r="N16" s="22">
        <f t="shared" si="4"/>
        <v>100289.855</v>
      </c>
      <c r="O16" s="24">
        <f t="shared" si="5"/>
        <v>100289.855</v>
      </c>
      <c r="P16" s="25"/>
      <c r="Q16" s="25"/>
      <c r="R16" s="25"/>
      <c r="S16" s="26"/>
      <c r="T16" s="92" t="s">
        <v>49</v>
      </c>
      <c r="U16" s="112"/>
      <c r="V16" s="112">
        <v>0.73</v>
      </c>
      <c r="W16" s="103"/>
      <c r="X16" s="102"/>
      <c r="Y16" s="102"/>
      <c r="Z16" s="102"/>
      <c r="AA16" s="102"/>
      <c r="AB16" s="102"/>
      <c r="AC16" s="102"/>
      <c r="AD16" s="89"/>
      <c r="AE16" s="89"/>
      <c r="AF16" s="89"/>
      <c r="AG16" s="129"/>
    </row>
    <row r="17" spans="1:33" s="1" customFormat="1" ht="38.25" x14ac:dyDescent="0.2">
      <c r="A17" s="18" t="s">
        <v>59</v>
      </c>
      <c r="B17" s="21" t="s">
        <v>9</v>
      </c>
      <c r="C17" s="20" t="s">
        <v>36</v>
      </c>
      <c r="D17" s="20" t="s">
        <v>5</v>
      </c>
      <c r="E17" s="20" t="s">
        <v>3</v>
      </c>
      <c r="F17" s="20" t="s">
        <v>7</v>
      </c>
      <c r="G17" s="20" t="s">
        <v>4</v>
      </c>
      <c r="H17" s="20"/>
      <c r="I17" s="21"/>
      <c r="J17" s="22">
        <v>657971.01</v>
      </c>
      <c r="K17" s="23" t="s">
        <v>39</v>
      </c>
      <c r="L17" s="23" t="s">
        <v>39</v>
      </c>
      <c r="M17" s="23" t="s">
        <v>39</v>
      </c>
      <c r="N17" s="22">
        <f t="shared" si="4"/>
        <v>328985.505</v>
      </c>
      <c r="O17" s="24">
        <f t="shared" si="5"/>
        <v>328985.505</v>
      </c>
      <c r="P17" s="25"/>
      <c r="Q17" s="25"/>
      <c r="R17" s="25"/>
      <c r="S17" s="26"/>
      <c r="T17" s="92" t="s">
        <v>49</v>
      </c>
      <c r="U17" s="112"/>
      <c r="V17" s="112">
        <v>1.25</v>
      </c>
      <c r="W17" s="103"/>
      <c r="X17" s="102"/>
      <c r="Y17" s="102"/>
      <c r="Z17" s="102"/>
      <c r="AA17" s="102"/>
      <c r="AB17" s="102"/>
      <c r="AC17" s="102"/>
      <c r="AD17" s="89"/>
      <c r="AE17" s="89"/>
      <c r="AF17" s="89"/>
      <c r="AG17" s="129"/>
    </row>
    <row r="18" spans="1:33" s="1" customFormat="1" ht="38.25" x14ac:dyDescent="0.2">
      <c r="A18" s="18" t="s">
        <v>60</v>
      </c>
      <c r="B18" s="21" t="s">
        <v>10</v>
      </c>
      <c r="C18" s="20" t="s">
        <v>36</v>
      </c>
      <c r="D18" s="20" t="s">
        <v>5</v>
      </c>
      <c r="E18" s="20" t="s">
        <v>3</v>
      </c>
      <c r="F18" s="20" t="s">
        <v>7</v>
      </c>
      <c r="G18" s="20" t="s">
        <v>4</v>
      </c>
      <c r="H18" s="20"/>
      <c r="I18" s="21"/>
      <c r="J18" s="22">
        <v>15362.32</v>
      </c>
      <c r="K18" s="23" t="s">
        <v>39</v>
      </c>
      <c r="L18" s="23" t="s">
        <v>39</v>
      </c>
      <c r="M18" s="23" t="s">
        <v>39</v>
      </c>
      <c r="N18" s="22">
        <f t="shared" si="4"/>
        <v>7681.16</v>
      </c>
      <c r="O18" s="24">
        <f t="shared" si="5"/>
        <v>7681.16</v>
      </c>
      <c r="P18" s="25"/>
      <c r="Q18" s="25"/>
      <c r="R18" s="25"/>
      <c r="S18" s="26"/>
      <c r="T18" s="92" t="s">
        <v>49</v>
      </c>
      <c r="U18" s="112"/>
      <c r="V18" s="112">
        <v>7.0000000000000007E-2</v>
      </c>
      <c r="W18" s="103"/>
      <c r="X18" s="102"/>
      <c r="Y18" s="102"/>
      <c r="Z18" s="102"/>
      <c r="AA18" s="102"/>
      <c r="AB18" s="102"/>
      <c r="AC18" s="102"/>
      <c r="AD18" s="89"/>
      <c r="AE18" s="89"/>
      <c r="AF18" s="89"/>
      <c r="AG18" s="129"/>
    </row>
    <row r="19" spans="1:33" s="1" customFormat="1" ht="38.25" x14ac:dyDescent="0.2">
      <c r="A19" s="18" t="s">
        <v>61</v>
      </c>
      <c r="B19" s="27" t="s">
        <v>11</v>
      </c>
      <c r="C19" s="20" t="s">
        <v>36</v>
      </c>
      <c r="D19" s="20" t="s">
        <v>5</v>
      </c>
      <c r="E19" s="20" t="s">
        <v>3</v>
      </c>
      <c r="F19" s="20" t="s">
        <v>7</v>
      </c>
      <c r="G19" s="20" t="s">
        <v>4</v>
      </c>
      <c r="H19" s="20"/>
      <c r="I19" s="21"/>
      <c r="J19" s="22">
        <v>32753.62</v>
      </c>
      <c r="K19" s="23" t="s">
        <v>39</v>
      </c>
      <c r="L19" s="23" t="s">
        <v>39</v>
      </c>
      <c r="M19" s="23" t="s">
        <v>39</v>
      </c>
      <c r="N19" s="22">
        <f t="shared" si="4"/>
        <v>16376.81</v>
      </c>
      <c r="O19" s="24">
        <f t="shared" si="5"/>
        <v>16376.81</v>
      </c>
      <c r="P19" s="25"/>
      <c r="Q19" s="25"/>
      <c r="R19" s="25"/>
      <c r="S19" s="26"/>
      <c r="T19" s="92" t="s">
        <v>49</v>
      </c>
      <c r="U19" s="112"/>
      <c r="V19" s="112">
        <v>0.15</v>
      </c>
      <c r="W19" s="103"/>
      <c r="X19" s="102"/>
      <c r="Y19" s="102"/>
      <c r="Z19" s="102"/>
      <c r="AA19" s="102"/>
      <c r="AB19" s="102"/>
      <c r="AC19" s="102"/>
      <c r="AD19" s="89"/>
      <c r="AE19" s="89"/>
      <c r="AF19" s="89"/>
      <c r="AG19" s="129"/>
    </row>
    <row r="20" spans="1:33" s="1" customFormat="1" ht="38.25" x14ac:dyDescent="0.2">
      <c r="A20" s="18" t="s">
        <v>62</v>
      </c>
      <c r="B20" s="27" t="s">
        <v>12</v>
      </c>
      <c r="C20" s="20" t="s">
        <v>36</v>
      </c>
      <c r="D20" s="20" t="s">
        <v>5</v>
      </c>
      <c r="E20" s="20" t="s">
        <v>3</v>
      </c>
      <c r="F20" s="20" t="s">
        <v>7</v>
      </c>
      <c r="G20" s="20" t="s">
        <v>4</v>
      </c>
      <c r="H20" s="20"/>
      <c r="I20" s="21"/>
      <c r="J20" s="22">
        <v>45507.25</v>
      </c>
      <c r="K20" s="23" t="s">
        <v>39</v>
      </c>
      <c r="L20" s="23" t="s">
        <v>39</v>
      </c>
      <c r="M20" s="23" t="s">
        <v>39</v>
      </c>
      <c r="N20" s="22">
        <f t="shared" si="4"/>
        <v>22753.625</v>
      </c>
      <c r="O20" s="24">
        <f t="shared" si="5"/>
        <v>22753.625</v>
      </c>
      <c r="P20" s="25"/>
      <c r="Q20" s="25"/>
      <c r="R20" s="25"/>
      <c r="S20" s="26"/>
      <c r="T20" s="92" t="s">
        <v>49</v>
      </c>
      <c r="U20" s="112"/>
      <c r="V20" s="112">
        <v>0.17</v>
      </c>
      <c r="W20" s="103"/>
      <c r="X20" s="102"/>
      <c r="Y20" s="102"/>
      <c r="Z20" s="102"/>
      <c r="AA20" s="102"/>
      <c r="AB20" s="102"/>
      <c r="AC20" s="102"/>
      <c r="AD20" s="89"/>
      <c r="AE20" s="89"/>
      <c r="AF20" s="89"/>
      <c r="AG20" s="129"/>
    </row>
    <row r="21" spans="1:33" s="1" customFormat="1" ht="38.25" x14ac:dyDescent="0.2">
      <c r="A21" s="18" t="s">
        <v>63</v>
      </c>
      <c r="B21" s="27" t="s">
        <v>13</v>
      </c>
      <c r="C21" s="20" t="s">
        <v>36</v>
      </c>
      <c r="D21" s="20" t="s">
        <v>5</v>
      </c>
      <c r="E21" s="20" t="s">
        <v>3</v>
      </c>
      <c r="F21" s="20" t="s">
        <v>7</v>
      </c>
      <c r="G21" s="20" t="s">
        <v>4</v>
      </c>
      <c r="H21" s="20"/>
      <c r="I21" s="21"/>
      <c r="J21" s="22">
        <v>42028.99</v>
      </c>
      <c r="K21" s="23" t="s">
        <v>39</v>
      </c>
      <c r="L21" s="23" t="s">
        <v>39</v>
      </c>
      <c r="M21" s="23" t="s">
        <v>39</v>
      </c>
      <c r="N21" s="22">
        <f t="shared" si="4"/>
        <v>21014.494999999999</v>
      </c>
      <c r="O21" s="24">
        <f t="shared" si="5"/>
        <v>21014.494999999999</v>
      </c>
      <c r="P21" s="25"/>
      <c r="Q21" s="25"/>
      <c r="R21" s="25"/>
      <c r="S21" s="26"/>
      <c r="T21" s="92" t="s">
        <v>49</v>
      </c>
      <c r="U21" s="112"/>
      <c r="V21" s="112">
        <v>0.155</v>
      </c>
      <c r="W21" s="103"/>
      <c r="X21" s="102"/>
      <c r="Y21" s="102"/>
      <c r="Z21" s="102"/>
      <c r="AA21" s="102"/>
      <c r="AB21" s="102"/>
      <c r="AC21" s="102"/>
      <c r="AD21" s="89"/>
      <c r="AE21" s="89"/>
      <c r="AF21" s="89"/>
      <c r="AG21" s="129"/>
    </row>
    <row r="22" spans="1:33" s="1" customFormat="1" ht="38.25" x14ac:dyDescent="0.2">
      <c r="A22" s="18" t="s">
        <v>64</v>
      </c>
      <c r="B22" s="27" t="s">
        <v>200</v>
      </c>
      <c r="C22" s="20" t="s">
        <v>36</v>
      </c>
      <c r="D22" s="20" t="s">
        <v>5</v>
      </c>
      <c r="E22" s="20" t="s">
        <v>3</v>
      </c>
      <c r="F22" s="20" t="s">
        <v>7</v>
      </c>
      <c r="G22" s="20" t="s">
        <v>4</v>
      </c>
      <c r="H22" s="20"/>
      <c r="I22" s="21"/>
      <c r="J22" s="22">
        <v>15942.03</v>
      </c>
      <c r="K22" s="23" t="s">
        <v>39</v>
      </c>
      <c r="L22" s="23" t="s">
        <v>39</v>
      </c>
      <c r="M22" s="23" t="s">
        <v>39</v>
      </c>
      <c r="N22" s="22">
        <f t="shared" si="4"/>
        <v>7971.0150000000003</v>
      </c>
      <c r="O22" s="24">
        <f t="shared" si="5"/>
        <v>7971.0150000000003</v>
      </c>
      <c r="P22" s="25"/>
      <c r="Q22" s="25"/>
      <c r="R22" s="25"/>
      <c r="S22" s="26"/>
      <c r="T22" s="92" t="s">
        <v>49</v>
      </c>
      <c r="U22" s="112"/>
      <c r="V22" s="112">
        <v>0.06</v>
      </c>
      <c r="W22" s="103"/>
      <c r="X22" s="102"/>
      <c r="Y22" s="102"/>
      <c r="Z22" s="102"/>
      <c r="AA22" s="102"/>
      <c r="AB22" s="102"/>
      <c r="AC22" s="102"/>
      <c r="AD22" s="89"/>
      <c r="AE22" s="89"/>
      <c r="AF22" s="89"/>
      <c r="AG22" s="129"/>
    </row>
    <row r="23" spans="1:33" s="1" customFormat="1" ht="38.25" x14ac:dyDescent="0.2">
      <c r="A23" s="18" t="s">
        <v>65</v>
      </c>
      <c r="B23" s="27" t="s">
        <v>14</v>
      </c>
      <c r="C23" s="20" t="s">
        <v>36</v>
      </c>
      <c r="D23" s="20" t="s">
        <v>5</v>
      </c>
      <c r="E23" s="20" t="s">
        <v>3</v>
      </c>
      <c r="F23" s="20" t="s">
        <v>7</v>
      </c>
      <c r="G23" s="20" t="s">
        <v>4</v>
      </c>
      <c r="H23" s="20"/>
      <c r="I23" s="21"/>
      <c r="J23" s="22">
        <v>29971.01</v>
      </c>
      <c r="K23" s="23" t="s">
        <v>39</v>
      </c>
      <c r="L23" s="23" t="s">
        <v>39</v>
      </c>
      <c r="M23" s="23" t="s">
        <v>39</v>
      </c>
      <c r="N23" s="22">
        <f t="shared" si="4"/>
        <v>14985.504999999999</v>
      </c>
      <c r="O23" s="24">
        <f t="shared" si="5"/>
        <v>14985.504999999999</v>
      </c>
      <c r="P23" s="25"/>
      <c r="Q23" s="25"/>
      <c r="R23" s="25"/>
      <c r="S23" s="26"/>
      <c r="T23" s="92" t="s">
        <v>49</v>
      </c>
      <c r="U23" s="112"/>
      <c r="V23" s="112">
        <v>0.16900000000000001</v>
      </c>
      <c r="W23" s="103"/>
      <c r="X23" s="102"/>
      <c r="Y23" s="102"/>
      <c r="Z23" s="102"/>
      <c r="AA23" s="102"/>
      <c r="AB23" s="102"/>
      <c r="AC23" s="102"/>
      <c r="AD23" s="89"/>
      <c r="AE23" s="89"/>
      <c r="AF23" s="89"/>
      <c r="AG23" s="129"/>
    </row>
    <row r="24" spans="1:33" s="1" customFormat="1" ht="38.25" x14ac:dyDescent="0.2">
      <c r="A24" s="18" t="s">
        <v>66</v>
      </c>
      <c r="B24" s="27" t="s">
        <v>15</v>
      </c>
      <c r="C24" s="20" t="s">
        <v>36</v>
      </c>
      <c r="D24" s="20" t="s">
        <v>5</v>
      </c>
      <c r="E24" s="20" t="s">
        <v>3</v>
      </c>
      <c r="F24" s="20" t="s">
        <v>7</v>
      </c>
      <c r="G24" s="20" t="s">
        <v>4</v>
      </c>
      <c r="H24" s="20"/>
      <c r="I24" s="21"/>
      <c r="J24" s="22">
        <v>10724.64</v>
      </c>
      <c r="K24" s="23" t="s">
        <v>39</v>
      </c>
      <c r="L24" s="23" t="s">
        <v>39</v>
      </c>
      <c r="M24" s="23" t="s">
        <v>39</v>
      </c>
      <c r="N24" s="22">
        <f t="shared" si="4"/>
        <v>5362.32</v>
      </c>
      <c r="O24" s="24">
        <f t="shared" si="5"/>
        <v>5362.32</v>
      </c>
      <c r="P24" s="25"/>
      <c r="Q24" s="25"/>
      <c r="R24" s="25"/>
      <c r="S24" s="26"/>
      <c r="T24" s="92" t="s">
        <v>49</v>
      </c>
      <c r="U24" s="112"/>
      <c r="V24" s="112">
        <v>0.108</v>
      </c>
      <c r="W24" s="103"/>
      <c r="X24" s="102"/>
      <c r="Y24" s="102"/>
      <c r="Z24" s="102"/>
      <c r="AA24" s="102"/>
      <c r="AB24" s="102"/>
      <c r="AC24" s="102"/>
      <c r="AD24" s="89"/>
      <c r="AE24" s="89"/>
      <c r="AF24" s="89"/>
      <c r="AG24" s="129"/>
    </row>
    <row r="25" spans="1:33" s="1" customFormat="1" ht="38.25" x14ac:dyDescent="0.2">
      <c r="A25" s="35" t="s">
        <v>67</v>
      </c>
      <c r="B25" s="27" t="s">
        <v>16</v>
      </c>
      <c r="C25" s="20" t="s">
        <v>36</v>
      </c>
      <c r="D25" s="20" t="s">
        <v>5</v>
      </c>
      <c r="E25" s="20" t="s">
        <v>3</v>
      </c>
      <c r="F25" s="20" t="s">
        <v>7</v>
      </c>
      <c r="G25" s="20" t="s">
        <v>4</v>
      </c>
      <c r="H25" s="20"/>
      <c r="I25" s="21"/>
      <c r="J25" s="22">
        <v>4927.54</v>
      </c>
      <c r="K25" s="23" t="s">
        <v>39</v>
      </c>
      <c r="L25" s="23" t="s">
        <v>39</v>
      </c>
      <c r="M25" s="23" t="s">
        <v>39</v>
      </c>
      <c r="N25" s="22">
        <f t="shared" si="4"/>
        <v>2463.77</v>
      </c>
      <c r="O25" s="24">
        <f t="shared" si="5"/>
        <v>2463.77</v>
      </c>
      <c r="P25" s="25"/>
      <c r="Q25" s="25"/>
      <c r="R25" s="25"/>
      <c r="S25" s="25"/>
      <c r="T25" s="92" t="s">
        <v>49</v>
      </c>
      <c r="U25" s="112"/>
      <c r="V25" s="112">
        <v>4.7E-2</v>
      </c>
      <c r="W25" s="103"/>
      <c r="X25" s="102"/>
      <c r="Y25" s="102"/>
      <c r="Z25" s="102"/>
      <c r="AA25" s="102"/>
      <c r="AB25" s="102"/>
      <c r="AC25" s="102"/>
      <c r="AD25" s="89"/>
      <c r="AE25" s="89"/>
      <c r="AF25" s="89"/>
      <c r="AG25" s="129"/>
    </row>
    <row r="26" spans="1:33" s="1" customFormat="1" ht="38.25" x14ac:dyDescent="0.2">
      <c r="A26" s="72" t="s">
        <v>51</v>
      </c>
      <c r="B26" s="139" t="s">
        <v>201</v>
      </c>
      <c r="C26" s="72" t="s">
        <v>36</v>
      </c>
      <c r="D26" s="72" t="s">
        <v>5</v>
      </c>
      <c r="E26" s="72" t="s">
        <v>3</v>
      </c>
      <c r="F26" s="72" t="s">
        <v>7</v>
      </c>
      <c r="G26" s="72" t="s">
        <v>4</v>
      </c>
      <c r="H26" s="72"/>
      <c r="I26" s="72"/>
      <c r="J26" s="140">
        <f>SUM(J27:J45)</f>
        <v>1875450</v>
      </c>
      <c r="K26" s="140"/>
      <c r="L26" s="140"/>
      <c r="M26" s="140"/>
      <c r="N26" s="140">
        <f>SUM(N27:N45)</f>
        <v>937725</v>
      </c>
      <c r="O26" s="140">
        <f>SUM(O27:O45)</f>
        <v>937725</v>
      </c>
      <c r="P26" s="141"/>
      <c r="Q26" s="141"/>
      <c r="R26" s="141"/>
      <c r="S26" s="141"/>
      <c r="T26" s="93" t="s">
        <v>48</v>
      </c>
      <c r="U26" s="109">
        <f>SUM(U27:U45)</f>
        <v>6.0150000000000006</v>
      </c>
      <c r="V26" s="109">
        <f>SUM(V27:V45)</f>
        <v>6.4880000000000004</v>
      </c>
      <c r="W26" s="109">
        <f t="shared" ref="W26:AE26" si="6">SUM(W27:W45)</f>
        <v>0</v>
      </c>
      <c r="X26" s="109">
        <f t="shared" si="6"/>
        <v>0</v>
      </c>
      <c r="Y26" s="109">
        <f t="shared" si="6"/>
        <v>0</v>
      </c>
      <c r="Z26" s="109"/>
      <c r="AA26" s="109"/>
      <c r="AB26" s="109"/>
      <c r="AC26" s="109"/>
      <c r="AD26" s="109">
        <f t="shared" si="6"/>
        <v>0</v>
      </c>
      <c r="AE26" s="109">
        <f t="shared" si="6"/>
        <v>0</v>
      </c>
      <c r="AF26" s="109">
        <f t="shared" ref="AF26:AG26" si="7">SUM(AF27:AF45)</f>
        <v>0</v>
      </c>
      <c r="AG26" s="122">
        <f t="shared" si="7"/>
        <v>0</v>
      </c>
    </row>
    <row r="27" spans="1:33" s="1" customFormat="1" ht="38.25" x14ac:dyDescent="0.2">
      <c r="A27" s="35" t="s">
        <v>68</v>
      </c>
      <c r="B27" s="27" t="s">
        <v>203</v>
      </c>
      <c r="C27" s="20" t="s">
        <v>36</v>
      </c>
      <c r="D27" s="20" t="s">
        <v>5</v>
      </c>
      <c r="E27" s="20" t="s">
        <v>3</v>
      </c>
      <c r="F27" s="20" t="s">
        <v>7</v>
      </c>
      <c r="G27" s="20" t="s">
        <v>4</v>
      </c>
      <c r="H27" s="20"/>
      <c r="I27" s="21"/>
      <c r="J27" s="22">
        <v>45000</v>
      </c>
      <c r="K27" s="23"/>
      <c r="L27" s="23"/>
      <c r="M27" s="23"/>
      <c r="N27" s="22">
        <f>J27/2</f>
        <v>22500</v>
      </c>
      <c r="O27" s="24">
        <f t="shared" si="5"/>
        <v>22500</v>
      </c>
      <c r="P27" s="25"/>
      <c r="Q27" s="25"/>
      <c r="R27" s="25"/>
      <c r="S27" s="25"/>
      <c r="T27" s="92" t="s">
        <v>49</v>
      </c>
      <c r="U27" s="112">
        <v>0.3</v>
      </c>
      <c r="V27" s="110"/>
      <c r="W27" s="110"/>
      <c r="X27" s="111"/>
      <c r="Y27" s="111"/>
      <c r="Z27" s="111"/>
      <c r="AA27" s="111"/>
      <c r="AB27" s="111"/>
      <c r="AC27" s="111"/>
      <c r="AD27" s="114"/>
      <c r="AE27" s="114"/>
      <c r="AF27" s="114"/>
      <c r="AG27" s="130"/>
    </row>
    <row r="28" spans="1:33" s="1" customFormat="1" ht="38.25" x14ac:dyDescent="0.2">
      <c r="A28" s="35" t="s">
        <v>69</v>
      </c>
      <c r="B28" s="27" t="s">
        <v>94</v>
      </c>
      <c r="C28" s="20" t="s">
        <v>36</v>
      </c>
      <c r="D28" s="20" t="s">
        <v>5</v>
      </c>
      <c r="E28" s="20" t="s">
        <v>3</v>
      </c>
      <c r="F28" s="20" t="s">
        <v>7</v>
      </c>
      <c r="G28" s="20" t="s">
        <v>4</v>
      </c>
      <c r="H28" s="20"/>
      <c r="I28" s="21"/>
      <c r="J28" s="22">
        <v>33000</v>
      </c>
      <c r="K28" s="23"/>
      <c r="L28" s="23"/>
      <c r="M28" s="23"/>
      <c r="N28" s="22">
        <f t="shared" ref="N28:N45" si="8">J28/2</f>
        <v>16500</v>
      </c>
      <c r="O28" s="24">
        <f t="shared" si="5"/>
        <v>16500</v>
      </c>
      <c r="P28" s="25"/>
      <c r="Q28" s="25"/>
      <c r="R28" s="25"/>
      <c r="S28" s="25"/>
      <c r="T28" s="92" t="s">
        <v>49</v>
      </c>
      <c r="U28" s="112">
        <v>0.22</v>
      </c>
      <c r="V28" s="110"/>
      <c r="W28" s="110"/>
      <c r="X28" s="111"/>
      <c r="Y28" s="111"/>
      <c r="Z28" s="111"/>
      <c r="AA28" s="111"/>
      <c r="AB28" s="111"/>
      <c r="AC28" s="111"/>
      <c r="AD28" s="114"/>
      <c r="AE28" s="114"/>
      <c r="AF28" s="114"/>
      <c r="AG28" s="130"/>
    </row>
    <row r="29" spans="1:33" s="1" customFormat="1" ht="38.25" x14ac:dyDescent="0.2">
      <c r="A29" s="35" t="s">
        <v>111</v>
      </c>
      <c r="B29" s="27" t="s">
        <v>95</v>
      </c>
      <c r="C29" s="20" t="s">
        <v>36</v>
      </c>
      <c r="D29" s="20" t="s">
        <v>5</v>
      </c>
      <c r="E29" s="20" t="s">
        <v>3</v>
      </c>
      <c r="F29" s="20" t="s">
        <v>7</v>
      </c>
      <c r="G29" s="20" t="s">
        <v>4</v>
      </c>
      <c r="H29" s="20"/>
      <c r="I29" s="21"/>
      <c r="J29" s="22">
        <v>45000</v>
      </c>
      <c r="K29" s="23"/>
      <c r="L29" s="23"/>
      <c r="M29" s="23"/>
      <c r="N29" s="22">
        <f t="shared" si="8"/>
        <v>22500</v>
      </c>
      <c r="O29" s="24">
        <f t="shared" si="5"/>
        <v>22500</v>
      </c>
      <c r="P29" s="25"/>
      <c r="Q29" s="25"/>
      <c r="R29" s="25"/>
      <c r="S29" s="25"/>
      <c r="T29" s="92" t="s">
        <v>49</v>
      </c>
      <c r="U29" s="112">
        <v>0.3</v>
      </c>
      <c r="V29" s="110"/>
      <c r="W29" s="110"/>
      <c r="X29" s="111"/>
      <c r="Y29" s="111"/>
      <c r="Z29" s="111"/>
      <c r="AA29" s="111"/>
      <c r="AB29" s="111"/>
      <c r="AC29" s="111"/>
      <c r="AD29" s="114"/>
      <c r="AE29" s="114"/>
      <c r="AF29" s="114"/>
      <c r="AG29" s="130"/>
    </row>
    <row r="30" spans="1:33" s="1" customFormat="1" ht="38.25" x14ac:dyDescent="0.2">
      <c r="A30" s="35" t="s">
        <v>112</v>
      </c>
      <c r="B30" s="27" t="s">
        <v>96</v>
      </c>
      <c r="C30" s="20" t="s">
        <v>36</v>
      </c>
      <c r="D30" s="20" t="s">
        <v>5</v>
      </c>
      <c r="E30" s="20" t="s">
        <v>3</v>
      </c>
      <c r="F30" s="20" t="s">
        <v>7</v>
      </c>
      <c r="G30" s="20" t="s">
        <v>4</v>
      </c>
      <c r="H30" s="20"/>
      <c r="I30" s="21"/>
      <c r="J30" s="22">
        <v>34500</v>
      </c>
      <c r="K30" s="23"/>
      <c r="L30" s="23"/>
      <c r="M30" s="23"/>
      <c r="N30" s="22">
        <f t="shared" si="8"/>
        <v>17250</v>
      </c>
      <c r="O30" s="24">
        <f t="shared" si="5"/>
        <v>17250</v>
      </c>
      <c r="P30" s="25"/>
      <c r="Q30" s="25"/>
      <c r="R30" s="25"/>
      <c r="S30" s="25"/>
      <c r="T30" s="92" t="s">
        <v>49</v>
      </c>
      <c r="U30" s="112">
        <v>0.23</v>
      </c>
      <c r="V30" s="110"/>
      <c r="W30" s="110"/>
      <c r="X30" s="111"/>
      <c r="Y30" s="111"/>
      <c r="Z30" s="111"/>
      <c r="AA30" s="111"/>
      <c r="AB30" s="111"/>
      <c r="AC30" s="111"/>
      <c r="AD30" s="114"/>
      <c r="AE30" s="114"/>
      <c r="AF30" s="114"/>
      <c r="AG30" s="130"/>
    </row>
    <row r="31" spans="1:33" s="1" customFormat="1" ht="38.25" x14ac:dyDescent="0.2">
      <c r="A31" s="35" t="s">
        <v>113</v>
      </c>
      <c r="B31" s="27" t="s">
        <v>97</v>
      </c>
      <c r="C31" s="20" t="s">
        <v>36</v>
      </c>
      <c r="D31" s="20" t="s">
        <v>5</v>
      </c>
      <c r="E31" s="20" t="s">
        <v>3</v>
      </c>
      <c r="F31" s="20" t="s">
        <v>7</v>
      </c>
      <c r="G31" s="20" t="s">
        <v>4</v>
      </c>
      <c r="H31" s="20"/>
      <c r="I31" s="21"/>
      <c r="J31" s="22">
        <v>30000</v>
      </c>
      <c r="K31" s="23"/>
      <c r="L31" s="23"/>
      <c r="M31" s="23"/>
      <c r="N31" s="22">
        <f t="shared" si="8"/>
        <v>15000</v>
      </c>
      <c r="O31" s="24">
        <f t="shared" si="5"/>
        <v>15000</v>
      </c>
      <c r="P31" s="25"/>
      <c r="Q31" s="25"/>
      <c r="R31" s="25"/>
      <c r="S31" s="25"/>
      <c r="T31" s="92" t="s">
        <v>49</v>
      </c>
      <c r="U31" s="112">
        <v>0.2</v>
      </c>
      <c r="V31" s="110"/>
      <c r="W31" s="110"/>
      <c r="X31" s="111"/>
      <c r="Y31" s="111"/>
      <c r="Z31" s="111"/>
      <c r="AA31" s="111"/>
      <c r="AB31" s="111"/>
      <c r="AC31" s="111"/>
      <c r="AD31" s="114"/>
      <c r="AE31" s="114"/>
      <c r="AF31" s="114"/>
      <c r="AG31" s="130"/>
    </row>
    <row r="32" spans="1:33" s="1" customFormat="1" ht="38.25" x14ac:dyDescent="0.2">
      <c r="A32" s="35" t="s">
        <v>114</v>
      </c>
      <c r="B32" s="27" t="s">
        <v>98</v>
      </c>
      <c r="C32" s="20" t="s">
        <v>36</v>
      </c>
      <c r="D32" s="20" t="s">
        <v>5</v>
      </c>
      <c r="E32" s="20" t="s">
        <v>3</v>
      </c>
      <c r="F32" s="20" t="s">
        <v>7</v>
      </c>
      <c r="G32" s="20" t="s">
        <v>4</v>
      </c>
      <c r="H32" s="20"/>
      <c r="I32" s="21"/>
      <c r="J32" s="22">
        <v>516750</v>
      </c>
      <c r="K32" s="23"/>
      <c r="L32" s="23"/>
      <c r="M32" s="23"/>
      <c r="N32" s="22">
        <f t="shared" si="8"/>
        <v>258375</v>
      </c>
      <c r="O32" s="24">
        <f t="shared" si="5"/>
        <v>258375</v>
      </c>
      <c r="P32" s="25"/>
      <c r="Q32" s="25"/>
      <c r="R32" s="25"/>
      <c r="S32" s="25"/>
      <c r="T32" s="92" t="s">
        <v>49</v>
      </c>
      <c r="U32" s="112">
        <v>3.4449999999999998</v>
      </c>
      <c r="V32" s="110"/>
      <c r="W32" s="110"/>
      <c r="X32" s="111"/>
      <c r="Y32" s="111"/>
      <c r="Z32" s="111"/>
      <c r="AA32" s="111"/>
      <c r="AB32" s="111"/>
      <c r="AC32" s="111"/>
      <c r="AD32" s="114"/>
      <c r="AE32" s="114"/>
      <c r="AF32" s="114"/>
      <c r="AG32" s="130"/>
    </row>
    <row r="33" spans="1:33" s="1" customFormat="1" ht="38.25" x14ac:dyDescent="0.2">
      <c r="A33" s="35" t="s">
        <v>115</v>
      </c>
      <c r="B33" s="27" t="s">
        <v>99</v>
      </c>
      <c r="C33" s="20" t="s">
        <v>36</v>
      </c>
      <c r="D33" s="20" t="s">
        <v>5</v>
      </c>
      <c r="E33" s="20" t="s">
        <v>3</v>
      </c>
      <c r="F33" s="20" t="s">
        <v>7</v>
      </c>
      <c r="G33" s="20" t="s">
        <v>4</v>
      </c>
      <c r="H33" s="20"/>
      <c r="I33" s="21"/>
      <c r="J33" s="22">
        <v>120000</v>
      </c>
      <c r="K33" s="23"/>
      <c r="L33" s="23"/>
      <c r="M33" s="23"/>
      <c r="N33" s="22">
        <f t="shared" si="8"/>
        <v>60000</v>
      </c>
      <c r="O33" s="24">
        <f t="shared" si="5"/>
        <v>60000</v>
      </c>
      <c r="P33" s="25"/>
      <c r="Q33" s="25"/>
      <c r="R33" s="25"/>
      <c r="S33" s="25"/>
      <c r="T33" s="92" t="s">
        <v>49</v>
      </c>
      <c r="U33" s="112">
        <v>0.8</v>
      </c>
      <c r="V33" s="110"/>
      <c r="W33" s="110"/>
      <c r="X33" s="111"/>
      <c r="Y33" s="111"/>
      <c r="Z33" s="111"/>
      <c r="AA33" s="111"/>
      <c r="AB33" s="111"/>
      <c r="AC33" s="111"/>
      <c r="AD33" s="114"/>
      <c r="AE33" s="114"/>
      <c r="AF33" s="114"/>
      <c r="AG33" s="130"/>
    </row>
    <row r="34" spans="1:33" s="1" customFormat="1" ht="38.25" x14ac:dyDescent="0.2">
      <c r="A34" s="35" t="s">
        <v>116</v>
      </c>
      <c r="B34" s="27" t="s">
        <v>204</v>
      </c>
      <c r="C34" s="20" t="s">
        <v>36</v>
      </c>
      <c r="D34" s="20" t="s">
        <v>5</v>
      </c>
      <c r="E34" s="20" t="s">
        <v>3</v>
      </c>
      <c r="F34" s="20" t="s">
        <v>7</v>
      </c>
      <c r="G34" s="20" t="s">
        <v>4</v>
      </c>
      <c r="H34" s="20"/>
      <c r="I34" s="21"/>
      <c r="J34" s="22">
        <v>78000</v>
      </c>
      <c r="K34" s="23"/>
      <c r="L34" s="23"/>
      <c r="M34" s="23"/>
      <c r="N34" s="22">
        <f t="shared" si="8"/>
        <v>39000</v>
      </c>
      <c r="O34" s="24">
        <f t="shared" si="5"/>
        <v>39000</v>
      </c>
      <c r="P34" s="25"/>
      <c r="Q34" s="25"/>
      <c r="R34" s="25"/>
      <c r="S34" s="25"/>
      <c r="T34" s="92" t="s">
        <v>49</v>
      </c>
      <c r="U34" s="112">
        <v>0.52</v>
      </c>
      <c r="V34" s="110"/>
      <c r="W34" s="110"/>
      <c r="X34" s="111"/>
      <c r="Y34" s="111"/>
      <c r="Z34" s="111"/>
      <c r="AA34" s="111"/>
      <c r="AB34" s="111"/>
      <c r="AC34" s="111"/>
      <c r="AD34" s="114"/>
      <c r="AE34" s="114"/>
      <c r="AF34" s="114"/>
      <c r="AG34" s="130"/>
    </row>
    <row r="35" spans="1:33" s="1" customFormat="1" ht="38.25" x14ac:dyDescent="0.2">
      <c r="A35" s="35" t="s">
        <v>117</v>
      </c>
      <c r="B35" s="27" t="s">
        <v>100</v>
      </c>
      <c r="C35" s="20" t="s">
        <v>36</v>
      </c>
      <c r="D35" s="20" t="s">
        <v>5</v>
      </c>
      <c r="E35" s="20" t="s">
        <v>3</v>
      </c>
      <c r="F35" s="20" t="s">
        <v>7</v>
      </c>
      <c r="G35" s="20" t="s">
        <v>4</v>
      </c>
      <c r="H35" s="20"/>
      <c r="I35" s="21"/>
      <c r="J35" s="22">
        <v>57750</v>
      </c>
      <c r="K35" s="23"/>
      <c r="L35" s="23"/>
      <c r="M35" s="23"/>
      <c r="N35" s="22">
        <f t="shared" si="8"/>
        <v>28875</v>
      </c>
      <c r="O35" s="24">
        <f t="shared" si="5"/>
        <v>28875</v>
      </c>
      <c r="P35" s="25"/>
      <c r="Q35" s="25"/>
      <c r="R35" s="25"/>
      <c r="S35" s="25"/>
      <c r="T35" s="92" t="s">
        <v>49</v>
      </c>
      <c r="U35" s="112"/>
      <c r="V35" s="110">
        <v>0.38500000000000001</v>
      </c>
      <c r="W35" s="110"/>
      <c r="X35" s="111"/>
      <c r="Y35" s="111"/>
      <c r="Z35" s="111"/>
      <c r="AA35" s="111"/>
      <c r="AB35" s="111"/>
      <c r="AC35" s="111"/>
      <c r="AD35" s="114"/>
      <c r="AE35" s="114"/>
      <c r="AF35" s="114"/>
      <c r="AG35" s="130"/>
    </row>
    <row r="36" spans="1:33" s="1" customFormat="1" ht="38.25" x14ac:dyDescent="0.2">
      <c r="A36" s="35" t="s">
        <v>118</v>
      </c>
      <c r="B36" s="27" t="s">
        <v>101</v>
      </c>
      <c r="C36" s="20" t="s">
        <v>36</v>
      </c>
      <c r="D36" s="20" t="s">
        <v>5</v>
      </c>
      <c r="E36" s="20" t="s">
        <v>3</v>
      </c>
      <c r="F36" s="20" t="s">
        <v>7</v>
      </c>
      <c r="G36" s="20" t="s">
        <v>4</v>
      </c>
      <c r="H36" s="20"/>
      <c r="I36" s="21"/>
      <c r="J36" s="22">
        <v>86700</v>
      </c>
      <c r="K36" s="23"/>
      <c r="L36" s="23"/>
      <c r="M36" s="23"/>
      <c r="N36" s="22">
        <f t="shared" si="8"/>
        <v>43350</v>
      </c>
      <c r="O36" s="24">
        <f t="shared" si="5"/>
        <v>43350</v>
      </c>
      <c r="P36" s="25"/>
      <c r="Q36" s="25"/>
      <c r="R36" s="25"/>
      <c r="S36" s="25"/>
      <c r="T36" s="92" t="s">
        <v>49</v>
      </c>
      <c r="U36" s="112"/>
      <c r="V36" s="110">
        <v>0.57799999999999996</v>
      </c>
      <c r="W36" s="110"/>
      <c r="X36" s="111"/>
      <c r="Y36" s="111"/>
      <c r="Z36" s="111"/>
      <c r="AA36" s="111"/>
      <c r="AB36" s="111"/>
      <c r="AC36" s="111"/>
      <c r="AD36" s="114"/>
      <c r="AE36" s="114"/>
      <c r="AF36" s="114"/>
      <c r="AG36" s="130"/>
    </row>
    <row r="37" spans="1:33" s="1" customFormat="1" ht="38.25" x14ac:dyDescent="0.2">
      <c r="A37" s="35" t="s">
        <v>119</v>
      </c>
      <c r="B37" s="27" t="s">
        <v>102</v>
      </c>
      <c r="C37" s="20" t="s">
        <v>36</v>
      </c>
      <c r="D37" s="20" t="s">
        <v>5</v>
      </c>
      <c r="E37" s="20" t="s">
        <v>3</v>
      </c>
      <c r="F37" s="20" t="s">
        <v>7</v>
      </c>
      <c r="G37" s="20" t="s">
        <v>4</v>
      </c>
      <c r="H37" s="20"/>
      <c r="I37" s="21"/>
      <c r="J37" s="22">
        <v>54000</v>
      </c>
      <c r="K37" s="23"/>
      <c r="L37" s="23"/>
      <c r="M37" s="23"/>
      <c r="N37" s="22">
        <f t="shared" si="8"/>
        <v>27000</v>
      </c>
      <c r="O37" s="24">
        <f t="shared" si="5"/>
        <v>27000</v>
      </c>
      <c r="P37" s="25"/>
      <c r="Q37" s="25"/>
      <c r="R37" s="25"/>
      <c r="S37" s="25"/>
      <c r="T37" s="92" t="s">
        <v>49</v>
      </c>
      <c r="U37" s="112"/>
      <c r="V37" s="110">
        <v>0.36</v>
      </c>
      <c r="W37" s="110"/>
      <c r="X37" s="111"/>
      <c r="Y37" s="111"/>
      <c r="Z37" s="111"/>
      <c r="AA37" s="111"/>
      <c r="AB37" s="111"/>
      <c r="AC37" s="111"/>
      <c r="AD37" s="114"/>
      <c r="AE37" s="114"/>
      <c r="AF37" s="114"/>
      <c r="AG37" s="130"/>
    </row>
    <row r="38" spans="1:33" s="1" customFormat="1" ht="38.25" x14ac:dyDescent="0.2">
      <c r="A38" s="35" t="s">
        <v>120</v>
      </c>
      <c r="B38" s="27" t="s">
        <v>103</v>
      </c>
      <c r="C38" s="20" t="s">
        <v>36</v>
      </c>
      <c r="D38" s="20" t="s">
        <v>5</v>
      </c>
      <c r="E38" s="20" t="s">
        <v>3</v>
      </c>
      <c r="F38" s="20" t="s">
        <v>7</v>
      </c>
      <c r="G38" s="20" t="s">
        <v>4</v>
      </c>
      <c r="H38" s="20"/>
      <c r="I38" s="21"/>
      <c r="J38" s="22">
        <v>135150</v>
      </c>
      <c r="K38" s="23"/>
      <c r="L38" s="23"/>
      <c r="M38" s="23"/>
      <c r="N38" s="22">
        <f t="shared" si="8"/>
        <v>67575</v>
      </c>
      <c r="O38" s="24">
        <f t="shared" si="5"/>
        <v>67575</v>
      </c>
      <c r="P38" s="25"/>
      <c r="Q38" s="25"/>
      <c r="R38" s="25"/>
      <c r="S38" s="25"/>
      <c r="T38" s="92" t="s">
        <v>49</v>
      </c>
      <c r="U38" s="112"/>
      <c r="V38" s="110">
        <v>0.90100000000000002</v>
      </c>
      <c r="W38" s="110"/>
      <c r="X38" s="111"/>
      <c r="Y38" s="111"/>
      <c r="Z38" s="111"/>
      <c r="AA38" s="111"/>
      <c r="AB38" s="111"/>
      <c r="AC38" s="111"/>
      <c r="AD38" s="114"/>
      <c r="AE38" s="114"/>
      <c r="AF38" s="114"/>
      <c r="AG38" s="130"/>
    </row>
    <row r="39" spans="1:33" s="1" customFormat="1" ht="38.25" x14ac:dyDescent="0.2">
      <c r="A39" s="35" t="s">
        <v>121</v>
      </c>
      <c r="B39" s="27" t="s">
        <v>104</v>
      </c>
      <c r="C39" s="20" t="s">
        <v>36</v>
      </c>
      <c r="D39" s="20" t="s">
        <v>5</v>
      </c>
      <c r="E39" s="20" t="s">
        <v>3</v>
      </c>
      <c r="F39" s="20" t="s">
        <v>7</v>
      </c>
      <c r="G39" s="20" t="s">
        <v>4</v>
      </c>
      <c r="H39" s="20"/>
      <c r="I39" s="21"/>
      <c r="J39" s="22">
        <v>68550</v>
      </c>
      <c r="K39" s="23"/>
      <c r="L39" s="23"/>
      <c r="M39" s="23"/>
      <c r="N39" s="22">
        <f t="shared" si="8"/>
        <v>34275</v>
      </c>
      <c r="O39" s="24">
        <f t="shared" si="5"/>
        <v>34275</v>
      </c>
      <c r="P39" s="25"/>
      <c r="Q39" s="25"/>
      <c r="R39" s="25"/>
      <c r="S39" s="25"/>
      <c r="T39" s="92" t="s">
        <v>49</v>
      </c>
      <c r="U39" s="112"/>
      <c r="V39" s="110">
        <v>0.45700000000000002</v>
      </c>
      <c r="W39" s="110"/>
      <c r="X39" s="111"/>
      <c r="Y39" s="111"/>
      <c r="Z39" s="111"/>
      <c r="AA39" s="111"/>
      <c r="AB39" s="111"/>
      <c r="AC39" s="111"/>
      <c r="AD39" s="114"/>
      <c r="AE39" s="114"/>
      <c r="AF39" s="114"/>
      <c r="AG39" s="130"/>
    </row>
    <row r="40" spans="1:33" s="1" customFormat="1" ht="38.25" x14ac:dyDescent="0.2">
      <c r="A40" s="35" t="s">
        <v>122</v>
      </c>
      <c r="B40" s="27" t="s">
        <v>105</v>
      </c>
      <c r="C40" s="20" t="s">
        <v>36</v>
      </c>
      <c r="D40" s="20" t="s">
        <v>5</v>
      </c>
      <c r="E40" s="20" t="s">
        <v>3</v>
      </c>
      <c r="F40" s="20" t="s">
        <v>7</v>
      </c>
      <c r="G40" s="20" t="s">
        <v>4</v>
      </c>
      <c r="H40" s="20"/>
      <c r="I40" s="21"/>
      <c r="J40" s="22">
        <v>139049.99999999997</v>
      </c>
      <c r="K40" s="23"/>
      <c r="L40" s="23"/>
      <c r="M40" s="23"/>
      <c r="N40" s="22">
        <f t="shared" si="8"/>
        <v>69524.999999999985</v>
      </c>
      <c r="O40" s="24">
        <f t="shared" si="5"/>
        <v>69524.999999999985</v>
      </c>
      <c r="P40" s="25"/>
      <c r="Q40" s="25"/>
      <c r="R40" s="25"/>
      <c r="S40" s="25"/>
      <c r="T40" s="92" t="s">
        <v>49</v>
      </c>
      <c r="U40" s="112"/>
      <c r="V40" s="110">
        <v>0.92700000000000005</v>
      </c>
      <c r="W40" s="110"/>
      <c r="X40" s="111"/>
      <c r="Y40" s="111"/>
      <c r="Z40" s="111"/>
      <c r="AA40" s="111"/>
      <c r="AB40" s="111"/>
      <c r="AC40" s="111"/>
      <c r="AD40" s="114"/>
      <c r="AE40" s="114"/>
      <c r="AF40" s="114"/>
      <c r="AG40" s="130"/>
    </row>
    <row r="41" spans="1:33" s="1" customFormat="1" ht="38.25" x14ac:dyDescent="0.2">
      <c r="A41" s="35" t="s">
        <v>123</v>
      </c>
      <c r="B41" s="27" t="s">
        <v>106</v>
      </c>
      <c r="C41" s="20" t="s">
        <v>36</v>
      </c>
      <c r="D41" s="20" t="s">
        <v>5</v>
      </c>
      <c r="E41" s="20" t="s">
        <v>3</v>
      </c>
      <c r="F41" s="20" t="s">
        <v>7</v>
      </c>
      <c r="G41" s="20" t="s">
        <v>4</v>
      </c>
      <c r="H41" s="20"/>
      <c r="I41" s="21"/>
      <c r="J41" s="22">
        <v>68550</v>
      </c>
      <c r="K41" s="23"/>
      <c r="L41" s="23"/>
      <c r="M41" s="23"/>
      <c r="N41" s="22">
        <f t="shared" si="8"/>
        <v>34275</v>
      </c>
      <c r="O41" s="24">
        <f t="shared" si="5"/>
        <v>34275</v>
      </c>
      <c r="P41" s="25"/>
      <c r="Q41" s="25"/>
      <c r="R41" s="25"/>
      <c r="S41" s="25"/>
      <c r="T41" s="92" t="s">
        <v>49</v>
      </c>
      <c r="U41" s="112"/>
      <c r="V41" s="110">
        <v>0.45700000000000002</v>
      </c>
      <c r="W41" s="110"/>
      <c r="X41" s="111"/>
      <c r="Y41" s="111"/>
      <c r="Z41" s="111"/>
      <c r="AA41" s="111"/>
      <c r="AB41" s="111"/>
      <c r="AC41" s="111"/>
      <c r="AD41" s="114"/>
      <c r="AE41" s="114"/>
      <c r="AF41" s="114"/>
      <c r="AG41" s="130"/>
    </row>
    <row r="42" spans="1:33" s="1" customFormat="1" ht="38.25" x14ac:dyDescent="0.2">
      <c r="A42" s="35" t="s">
        <v>124</v>
      </c>
      <c r="B42" s="27" t="s">
        <v>107</v>
      </c>
      <c r="C42" s="20" t="s">
        <v>36</v>
      </c>
      <c r="D42" s="20" t="s">
        <v>5</v>
      </c>
      <c r="E42" s="20" t="s">
        <v>3</v>
      </c>
      <c r="F42" s="20" t="s">
        <v>7</v>
      </c>
      <c r="G42" s="20" t="s">
        <v>4</v>
      </c>
      <c r="H42" s="20"/>
      <c r="I42" s="21"/>
      <c r="J42" s="22">
        <v>61949.999999999993</v>
      </c>
      <c r="K42" s="23"/>
      <c r="L42" s="23"/>
      <c r="M42" s="23"/>
      <c r="N42" s="22">
        <f t="shared" si="8"/>
        <v>30974.999999999996</v>
      </c>
      <c r="O42" s="24">
        <f t="shared" si="5"/>
        <v>30974.999999999996</v>
      </c>
      <c r="P42" s="25"/>
      <c r="Q42" s="25"/>
      <c r="R42" s="25"/>
      <c r="S42" s="25"/>
      <c r="T42" s="92" t="s">
        <v>49</v>
      </c>
      <c r="U42" s="112"/>
      <c r="V42" s="110">
        <v>0.41299999999999998</v>
      </c>
      <c r="W42" s="110"/>
      <c r="X42" s="111"/>
      <c r="Y42" s="111"/>
      <c r="Z42" s="111"/>
      <c r="AA42" s="111"/>
      <c r="AB42" s="111"/>
      <c r="AC42" s="111"/>
      <c r="AD42" s="114"/>
      <c r="AE42" s="114"/>
      <c r="AF42" s="114"/>
      <c r="AG42" s="130"/>
    </row>
    <row r="43" spans="1:33" s="1" customFormat="1" ht="38.25" x14ac:dyDescent="0.2">
      <c r="A43" s="35" t="s">
        <v>125</v>
      </c>
      <c r="B43" s="27" t="s">
        <v>108</v>
      </c>
      <c r="C43" s="20" t="s">
        <v>36</v>
      </c>
      <c r="D43" s="20" t="s">
        <v>5</v>
      </c>
      <c r="E43" s="20" t="s">
        <v>3</v>
      </c>
      <c r="F43" s="20" t="s">
        <v>7</v>
      </c>
      <c r="G43" s="20" t="s">
        <v>4</v>
      </c>
      <c r="H43" s="20"/>
      <c r="I43" s="21"/>
      <c r="J43" s="22">
        <v>54750</v>
      </c>
      <c r="K43" s="23"/>
      <c r="L43" s="23"/>
      <c r="M43" s="23"/>
      <c r="N43" s="22">
        <f t="shared" si="8"/>
        <v>27375</v>
      </c>
      <c r="O43" s="24">
        <f t="shared" si="5"/>
        <v>27375</v>
      </c>
      <c r="P43" s="25"/>
      <c r="Q43" s="25"/>
      <c r="R43" s="25"/>
      <c r="S43" s="25"/>
      <c r="T43" s="92" t="s">
        <v>49</v>
      </c>
      <c r="U43" s="112"/>
      <c r="V43" s="110">
        <v>0.36499999999999999</v>
      </c>
      <c r="W43" s="110"/>
      <c r="X43" s="111"/>
      <c r="Y43" s="111"/>
      <c r="Z43" s="111"/>
      <c r="AA43" s="111"/>
      <c r="AB43" s="111"/>
      <c r="AC43" s="111"/>
      <c r="AD43" s="114"/>
      <c r="AE43" s="114"/>
      <c r="AF43" s="114"/>
      <c r="AG43" s="130"/>
    </row>
    <row r="44" spans="1:33" s="1" customFormat="1" ht="38.25" x14ac:dyDescent="0.2">
      <c r="A44" s="35" t="s">
        <v>126</v>
      </c>
      <c r="B44" s="27" t="s">
        <v>109</v>
      </c>
      <c r="C44" s="20" t="s">
        <v>36</v>
      </c>
      <c r="D44" s="20" t="s">
        <v>5</v>
      </c>
      <c r="E44" s="20" t="s">
        <v>3</v>
      </c>
      <c r="F44" s="20" t="s">
        <v>7</v>
      </c>
      <c r="G44" s="20" t="s">
        <v>4</v>
      </c>
      <c r="H44" s="20"/>
      <c r="I44" s="21"/>
      <c r="J44" s="22">
        <v>36150</v>
      </c>
      <c r="K44" s="23"/>
      <c r="L44" s="23"/>
      <c r="M44" s="23"/>
      <c r="N44" s="22">
        <f t="shared" si="8"/>
        <v>18075</v>
      </c>
      <c r="O44" s="24">
        <f t="shared" si="5"/>
        <v>18075</v>
      </c>
      <c r="P44" s="25"/>
      <c r="Q44" s="25"/>
      <c r="R44" s="25"/>
      <c r="S44" s="25"/>
      <c r="T44" s="92" t="s">
        <v>49</v>
      </c>
      <c r="U44" s="112"/>
      <c r="V44" s="110">
        <v>0.24099999999999999</v>
      </c>
      <c r="W44" s="110"/>
      <c r="X44" s="111"/>
      <c r="Y44" s="111"/>
      <c r="Z44" s="111"/>
      <c r="AA44" s="111"/>
      <c r="AB44" s="111"/>
      <c r="AC44" s="111"/>
      <c r="AD44" s="114"/>
      <c r="AE44" s="114"/>
      <c r="AF44" s="114"/>
      <c r="AG44" s="130"/>
    </row>
    <row r="45" spans="1:33" s="1" customFormat="1" ht="38.25" x14ac:dyDescent="0.2">
      <c r="A45" s="35" t="s">
        <v>127</v>
      </c>
      <c r="B45" s="27" t="s">
        <v>110</v>
      </c>
      <c r="C45" s="20" t="s">
        <v>36</v>
      </c>
      <c r="D45" s="20" t="s">
        <v>5</v>
      </c>
      <c r="E45" s="20" t="s">
        <v>3</v>
      </c>
      <c r="F45" s="20" t="s">
        <v>7</v>
      </c>
      <c r="G45" s="20" t="s">
        <v>4</v>
      </c>
      <c r="H45" s="20"/>
      <c r="I45" s="21"/>
      <c r="J45" s="22">
        <v>210600</v>
      </c>
      <c r="K45" s="23"/>
      <c r="L45" s="23"/>
      <c r="M45" s="23"/>
      <c r="N45" s="22">
        <f t="shared" si="8"/>
        <v>105300</v>
      </c>
      <c r="O45" s="24">
        <f t="shared" si="5"/>
        <v>105300</v>
      </c>
      <c r="P45" s="25"/>
      <c r="Q45" s="25"/>
      <c r="R45" s="25"/>
      <c r="S45" s="25"/>
      <c r="T45" s="92" t="s">
        <v>49</v>
      </c>
      <c r="U45" s="112"/>
      <c r="V45" s="110">
        <v>1.4039999999999999</v>
      </c>
      <c r="W45" s="110"/>
      <c r="X45" s="111"/>
      <c r="Y45" s="111"/>
      <c r="Z45" s="111"/>
      <c r="AA45" s="111"/>
      <c r="AB45" s="111"/>
      <c r="AC45" s="111"/>
      <c r="AD45" s="114"/>
      <c r="AE45" s="114"/>
      <c r="AF45" s="114"/>
      <c r="AG45" s="130"/>
    </row>
    <row r="46" spans="1:33" s="2" customFormat="1" ht="38.25" x14ac:dyDescent="0.2">
      <c r="A46" s="13" t="s">
        <v>91</v>
      </c>
      <c r="B46" s="146" t="s">
        <v>40</v>
      </c>
      <c r="C46" s="13" t="s">
        <v>36</v>
      </c>
      <c r="D46" s="13" t="s">
        <v>5</v>
      </c>
      <c r="E46" s="13" t="s">
        <v>3</v>
      </c>
      <c r="F46" s="13" t="s">
        <v>7</v>
      </c>
      <c r="G46" s="13" t="s">
        <v>4</v>
      </c>
      <c r="H46" s="13"/>
      <c r="I46" s="13"/>
      <c r="J46" s="147">
        <f>SUM(J47:J48)</f>
        <v>878144.92999999993</v>
      </c>
      <c r="K46" s="147" t="s">
        <v>39</v>
      </c>
      <c r="L46" s="147" t="s">
        <v>39</v>
      </c>
      <c r="M46" s="147" t="s">
        <v>39</v>
      </c>
      <c r="N46" s="147">
        <f>SUM(N47:N48)</f>
        <v>439072.46499999997</v>
      </c>
      <c r="O46" s="147">
        <f>SUM(O47:O48)</f>
        <v>439072.46499999997</v>
      </c>
      <c r="P46" s="148"/>
      <c r="Q46" s="148"/>
      <c r="R46" s="148"/>
      <c r="S46" s="148"/>
      <c r="T46" s="94" t="s">
        <v>48</v>
      </c>
      <c r="U46" s="121">
        <f>SUM(U47:U48)</f>
        <v>0</v>
      </c>
      <c r="V46" s="121">
        <f t="shared" ref="V46:AE46" si="9">SUM(V47:V48)</f>
        <v>0</v>
      </c>
      <c r="W46" s="121">
        <f t="shared" si="9"/>
        <v>3.74</v>
      </c>
      <c r="X46" s="121">
        <f t="shared" si="9"/>
        <v>3.58</v>
      </c>
      <c r="Y46" s="121">
        <f t="shared" si="9"/>
        <v>1</v>
      </c>
      <c r="Z46" s="121"/>
      <c r="AA46" s="121"/>
      <c r="AB46" s="121"/>
      <c r="AC46" s="121"/>
      <c r="AD46" s="121">
        <f t="shared" si="9"/>
        <v>102</v>
      </c>
      <c r="AE46" s="121">
        <f t="shared" si="9"/>
        <v>102</v>
      </c>
      <c r="AF46" s="121"/>
      <c r="AG46" s="123"/>
    </row>
    <row r="47" spans="1:33" s="1" customFormat="1" ht="38.25" x14ac:dyDescent="0.2">
      <c r="A47" s="39" t="s">
        <v>92</v>
      </c>
      <c r="B47" s="28" t="s">
        <v>205</v>
      </c>
      <c r="C47" s="29" t="s">
        <v>36</v>
      </c>
      <c r="D47" s="29" t="s">
        <v>5</v>
      </c>
      <c r="E47" s="29" t="s">
        <v>3</v>
      </c>
      <c r="F47" s="29" t="s">
        <v>7</v>
      </c>
      <c r="G47" s="29" t="s">
        <v>4</v>
      </c>
      <c r="H47" s="29"/>
      <c r="I47" s="30"/>
      <c r="J47" s="31">
        <v>472463.77</v>
      </c>
      <c r="K47" s="32" t="s">
        <v>39</v>
      </c>
      <c r="L47" s="32" t="s">
        <v>39</v>
      </c>
      <c r="M47" s="32" t="s">
        <v>39</v>
      </c>
      <c r="N47" s="31">
        <f t="shared" si="4"/>
        <v>236231.88500000001</v>
      </c>
      <c r="O47" s="33">
        <f t="shared" si="5"/>
        <v>236231.88500000001</v>
      </c>
      <c r="P47" s="34"/>
      <c r="Q47" s="34"/>
      <c r="R47" s="34"/>
      <c r="S47" s="34"/>
      <c r="T47" s="95" t="s">
        <v>49</v>
      </c>
      <c r="U47" s="117"/>
      <c r="V47" s="118"/>
      <c r="W47" s="117">
        <v>1.9</v>
      </c>
      <c r="X47" s="118">
        <v>2</v>
      </c>
      <c r="Y47" s="120"/>
      <c r="Z47" s="120"/>
      <c r="AA47" s="120"/>
      <c r="AB47" s="120"/>
      <c r="AC47" s="120"/>
      <c r="AD47" s="119">
        <v>55</v>
      </c>
      <c r="AE47" s="119">
        <v>55</v>
      </c>
      <c r="AF47" s="119"/>
      <c r="AG47" s="132"/>
    </row>
    <row r="48" spans="1:33" s="1" customFormat="1" ht="38.25" x14ac:dyDescent="0.2">
      <c r="A48" s="39" t="s">
        <v>93</v>
      </c>
      <c r="B48" s="28" t="s">
        <v>17</v>
      </c>
      <c r="C48" s="29" t="s">
        <v>36</v>
      </c>
      <c r="D48" s="29" t="s">
        <v>5</v>
      </c>
      <c r="E48" s="29" t="s">
        <v>3</v>
      </c>
      <c r="F48" s="29" t="s">
        <v>7</v>
      </c>
      <c r="G48" s="29" t="s">
        <v>4</v>
      </c>
      <c r="H48" s="29"/>
      <c r="I48" s="30"/>
      <c r="J48" s="31">
        <v>405681.16</v>
      </c>
      <c r="K48" s="32" t="s">
        <v>39</v>
      </c>
      <c r="L48" s="32" t="s">
        <v>39</v>
      </c>
      <c r="M48" s="32" t="s">
        <v>39</v>
      </c>
      <c r="N48" s="31">
        <f t="shared" si="4"/>
        <v>202840.58</v>
      </c>
      <c r="O48" s="33">
        <f t="shared" si="5"/>
        <v>202840.58</v>
      </c>
      <c r="P48" s="34"/>
      <c r="Q48" s="34"/>
      <c r="R48" s="34"/>
      <c r="S48" s="34"/>
      <c r="T48" s="95" t="s">
        <v>49</v>
      </c>
      <c r="U48" s="117"/>
      <c r="V48" s="118"/>
      <c r="W48" s="117">
        <v>1.84</v>
      </c>
      <c r="X48" s="118">
        <v>1.58</v>
      </c>
      <c r="Y48" s="125">
        <v>1</v>
      </c>
      <c r="Z48" s="120"/>
      <c r="AA48" s="120"/>
      <c r="AB48" s="120"/>
      <c r="AC48" s="120"/>
      <c r="AD48" s="119">
        <v>47</v>
      </c>
      <c r="AE48" s="119">
        <v>47</v>
      </c>
      <c r="AF48" s="119"/>
      <c r="AG48" s="132"/>
    </row>
    <row r="49" spans="1:33" s="1" customFormat="1" ht="38.25" x14ac:dyDescent="0.2">
      <c r="A49" s="77">
        <v>2</v>
      </c>
      <c r="B49" s="78" t="s">
        <v>38</v>
      </c>
      <c r="C49" s="78" t="s">
        <v>36</v>
      </c>
      <c r="D49" s="78" t="s">
        <v>5</v>
      </c>
      <c r="E49" s="78" t="s">
        <v>6</v>
      </c>
      <c r="F49" s="78" t="s">
        <v>7</v>
      </c>
      <c r="G49" s="78" t="s">
        <v>4</v>
      </c>
      <c r="H49" s="79"/>
      <c r="I49" s="79"/>
      <c r="J49" s="80">
        <f>SUM(J50,J60,J66,J71,J75,J79,J81,J88)</f>
        <v>13253109.629818326</v>
      </c>
      <c r="K49" s="80">
        <f>SUM(K50,K60,K66,K71,K75,K79,K81,K88)</f>
        <v>2347328.6747525218</v>
      </c>
      <c r="L49" s="80"/>
      <c r="M49" s="80"/>
      <c r="N49" s="80">
        <f>SUM(N50,N60,N66,N71,N75,N79,N81,N88)</f>
        <v>1754657.1401566416</v>
      </c>
      <c r="O49" s="80">
        <f>SUM(O50,O60,O66,O71,O75,O79,O81,O88)</f>
        <v>9151123.8149091639</v>
      </c>
      <c r="P49" s="81"/>
      <c r="Q49" s="81"/>
      <c r="R49" s="81"/>
      <c r="S49" s="81"/>
      <c r="T49" s="96" t="s">
        <v>47</v>
      </c>
      <c r="U49" s="82">
        <f>U50+U60+U66+U71+U75+U79+U81+U88</f>
        <v>3.06</v>
      </c>
      <c r="V49" s="82">
        <f t="shared" ref="V49:AD49" si="10">V50+V60+V66+V71+V75+V79+V81+V88</f>
        <v>7.5220000000000002</v>
      </c>
      <c r="W49" s="82">
        <f t="shared" si="10"/>
        <v>26.689999999999998</v>
      </c>
      <c r="X49" s="82">
        <f t="shared" si="10"/>
        <v>42.904000000000003</v>
      </c>
      <c r="Y49" s="133">
        <f>Y50+Y60+Y66+Y71+Y75+Y79+Y81+Y88</f>
        <v>21</v>
      </c>
      <c r="Z49" s="161"/>
      <c r="AA49" s="161"/>
      <c r="AB49" s="161"/>
      <c r="AC49" s="161"/>
      <c r="AD49" s="82">
        <f t="shared" si="10"/>
        <v>332</v>
      </c>
      <c r="AE49" s="133">
        <f>AE50+AE60+AE66+AE71+AE75+AE79+AE81+AE88</f>
        <v>786</v>
      </c>
      <c r="AF49" s="82">
        <f t="shared" ref="AF49" si="11">AF50+AF60+AF66+AF71+AF75+AF79+AF81+AF88</f>
        <v>1084</v>
      </c>
      <c r="AG49" s="162">
        <f>AG50+AG60+AG66+AG71+AG75+AG79+AG81+AG88</f>
        <v>1002</v>
      </c>
    </row>
    <row r="50" spans="1:33" s="12" customFormat="1" ht="38.25" x14ac:dyDescent="0.2">
      <c r="A50" s="72" t="s">
        <v>52</v>
      </c>
      <c r="B50" s="73" t="s">
        <v>206</v>
      </c>
      <c r="C50" s="74" t="s">
        <v>36</v>
      </c>
      <c r="D50" s="74" t="s">
        <v>5</v>
      </c>
      <c r="E50" s="74" t="s">
        <v>6</v>
      </c>
      <c r="F50" s="74" t="s">
        <v>7</v>
      </c>
      <c r="G50" s="74" t="s">
        <v>4</v>
      </c>
      <c r="H50" s="74"/>
      <c r="I50" s="74"/>
      <c r="J50" s="75">
        <f>SUM(J51:J59)</f>
        <v>1235449.2753623188</v>
      </c>
      <c r="K50" s="75">
        <f>SUM(K51:K59)</f>
        <v>617724.63768115942</v>
      </c>
      <c r="L50" s="75"/>
      <c r="M50" s="75"/>
      <c r="N50" s="75">
        <f>SUM(N51:N59)</f>
        <v>0</v>
      </c>
      <c r="O50" s="75">
        <f>SUM(O51:O59)</f>
        <v>617724.63768115942</v>
      </c>
      <c r="P50" s="76"/>
      <c r="Q50" s="76"/>
      <c r="R50" s="76"/>
      <c r="S50" s="76"/>
      <c r="T50" s="93" t="s">
        <v>48</v>
      </c>
      <c r="U50" s="109">
        <f>SUM(U51:U59)</f>
        <v>2.66</v>
      </c>
      <c r="V50" s="109">
        <f t="shared" ref="V50:AE50" si="12">SUM(V51:V59)</f>
        <v>3.1219999999999999</v>
      </c>
      <c r="W50" s="109">
        <f t="shared" si="12"/>
        <v>0</v>
      </c>
      <c r="X50" s="109">
        <f t="shared" si="12"/>
        <v>0</v>
      </c>
      <c r="Y50" s="109">
        <f t="shared" si="12"/>
        <v>0</v>
      </c>
      <c r="Z50" s="109"/>
      <c r="AA50" s="109"/>
      <c r="AB50" s="109"/>
      <c r="AC50" s="109"/>
      <c r="AD50" s="109">
        <f t="shared" si="12"/>
        <v>0</v>
      </c>
      <c r="AE50" s="109">
        <f t="shared" si="12"/>
        <v>0</v>
      </c>
      <c r="AF50" s="109">
        <f t="shared" ref="AF50:AG50" si="13">SUM(AF51:AF59)</f>
        <v>0</v>
      </c>
      <c r="AG50" s="122">
        <f t="shared" si="13"/>
        <v>0</v>
      </c>
    </row>
    <row r="51" spans="1:33" s="1" customFormat="1" ht="38.25" x14ac:dyDescent="0.2">
      <c r="A51" s="35" t="s">
        <v>70</v>
      </c>
      <c r="B51" s="36" t="s">
        <v>41</v>
      </c>
      <c r="C51" s="20" t="s">
        <v>36</v>
      </c>
      <c r="D51" s="20" t="s">
        <v>5</v>
      </c>
      <c r="E51" s="37" t="s">
        <v>6</v>
      </c>
      <c r="F51" s="20" t="s">
        <v>7</v>
      </c>
      <c r="G51" s="20" t="s">
        <v>4</v>
      </c>
      <c r="H51" s="20"/>
      <c r="I51" s="21"/>
      <c r="J51" s="22">
        <v>289855.07246376813</v>
      </c>
      <c r="K51" s="22">
        <f t="shared" ref="K51:K59" si="14">J51/2</f>
        <v>144927.53623188406</v>
      </c>
      <c r="L51" s="22"/>
      <c r="M51" s="22"/>
      <c r="N51" s="38"/>
      <c r="O51" s="24">
        <f>J51/2</f>
        <v>144927.53623188406</v>
      </c>
      <c r="P51" s="25"/>
      <c r="Q51" s="25"/>
      <c r="R51" s="25"/>
      <c r="S51" s="25"/>
      <c r="T51" s="92" t="s">
        <v>49</v>
      </c>
      <c r="U51" s="112">
        <v>1.1100000000000001</v>
      </c>
      <c r="V51" s="110"/>
      <c r="W51" s="103"/>
      <c r="X51" s="102"/>
      <c r="Y51" s="102"/>
      <c r="Z51" s="102"/>
      <c r="AA51" s="102"/>
      <c r="AB51" s="102"/>
      <c r="AC51" s="102"/>
      <c r="AD51" s="89"/>
      <c r="AE51" s="89"/>
      <c r="AF51" s="89"/>
      <c r="AG51" s="129"/>
    </row>
    <row r="52" spans="1:33" s="1" customFormat="1" ht="38.25" x14ac:dyDescent="0.2">
      <c r="A52" s="35" t="s">
        <v>71</v>
      </c>
      <c r="B52" s="36" t="s">
        <v>42</v>
      </c>
      <c r="C52" s="20" t="s">
        <v>36</v>
      </c>
      <c r="D52" s="20" t="s">
        <v>5</v>
      </c>
      <c r="E52" s="37" t="s">
        <v>6</v>
      </c>
      <c r="F52" s="20" t="s">
        <v>7</v>
      </c>
      <c r="G52" s="20" t="s">
        <v>4</v>
      </c>
      <c r="H52" s="20"/>
      <c r="I52" s="21"/>
      <c r="J52" s="22">
        <v>229275.36231884058</v>
      </c>
      <c r="K52" s="22">
        <f t="shared" si="14"/>
        <v>114637.68115942029</v>
      </c>
      <c r="L52" s="22"/>
      <c r="M52" s="22"/>
      <c r="N52" s="38"/>
      <c r="O52" s="24">
        <f t="shared" ref="O52:O59" si="15">J52/2</f>
        <v>114637.68115942029</v>
      </c>
      <c r="P52" s="25"/>
      <c r="Q52" s="25"/>
      <c r="R52" s="25"/>
      <c r="S52" s="25"/>
      <c r="T52" s="92" t="s">
        <v>49</v>
      </c>
      <c r="U52" s="112">
        <v>1</v>
      </c>
      <c r="V52" s="110">
        <v>0.44</v>
      </c>
      <c r="W52" s="103"/>
      <c r="X52" s="102"/>
      <c r="Y52" s="102"/>
      <c r="Z52" s="102"/>
      <c r="AA52" s="102"/>
      <c r="AB52" s="102"/>
      <c r="AC52" s="102"/>
      <c r="AD52" s="89"/>
      <c r="AE52" s="89"/>
      <c r="AF52" s="89"/>
      <c r="AG52" s="129"/>
    </row>
    <row r="53" spans="1:33" s="1" customFormat="1" ht="38.25" x14ac:dyDescent="0.2">
      <c r="A53" s="35" t="s">
        <v>72</v>
      </c>
      <c r="B53" s="36" t="s">
        <v>153</v>
      </c>
      <c r="C53" s="20" t="s">
        <v>36</v>
      </c>
      <c r="D53" s="20" t="s">
        <v>5</v>
      </c>
      <c r="E53" s="37" t="s">
        <v>6</v>
      </c>
      <c r="F53" s="20" t="s">
        <v>7</v>
      </c>
      <c r="G53" s="20" t="s">
        <v>4</v>
      </c>
      <c r="H53" s="20"/>
      <c r="I53" s="21"/>
      <c r="J53" s="22">
        <v>308405.79710144928</v>
      </c>
      <c r="K53" s="22">
        <f t="shared" si="14"/>
        <v>154202.89855072464</v>
      </c>
      <c r="L53" s="22"/>
      <c r="M53" s="22"/>
      <c r="N53" s="38"/>
      <c r="O53" s="24">
        <f t="shared" si="15"/>
        <v>154202.89855072464</v>
      </c>
      <c r="P53" s="25"/>
      <c r="Q53" s="25"/>
      <c r="R53" s="25"/>
      <c r="S53" s="25"/>
      <c r="T53" s="92" t="s">
        <v>49</v>
      </c>
      <c r="U53" s="112"/>
      <c r="V53" s="110">
        <v>1</v>
      </c>
      <c r="W53" s="103"/>
      <c r="X53" s="103"/>
      <c r="Y53" s="102"/>
      <c r="Z53" s="102"/>
      <c r="AA53" s="102"/>
      <c r="AB53" s="102"/>
      <c r="AC53" s="102"/>
      <c r="AD53" s="89"/>
      <c r="AE53" s="89"/>
      <c r="AF53" s="89"/>
      <c r="AG53" s="129"/>
    </row>
    <row r="54" spans="1:33" s="1" customFormat="1" ht="38.25" x14ac:dyDescent="0.2">
      <c r="A54" s="35" t="s">
        <v>73</v>
      </c>
      <c r="B54" s="36" t="s">
        <v>154</v>
      </c>
      <c r="C54" s="20" t="s">
        <v>36</v>
      </c>
      <c r="D54" s="20" t="s">
        <v>5</v>
      </c>
      <c r="E54" s="37" t="s">
        <v>6</v>
      </c>
      <c r="F54" s="20" t="s">
        <v>7</v>
      </c>
      <c r="G54" s="20" t="s">
        <v>4</v>
      </c>
      <c r="H54" s="20"/>
      <c r="I54" s="21"/>
      <c r="J54" s="22">
        <v>103478.26086956522</v>
      </c>
      <c r="K54" s="22">
        <f t="shared" si="14"/>
        <v>51739.130434782608</v>
      </c>
      <c r="L54" s="22"/>
      <c r="M54" s="22"/>
      <c r="N54" s="38"/>
      <c r="O54" s="24">
        <f t="shared" si="15"/>
        <v>51739.130434782608</v>
      </c>
      <c r="P54" s="25"/>
      <c r="Q54" s="25"/>
      <c r="R54" s="25"/>
      <c r="S54" s="25"/>
      <c r="T54" s="92" t="s">
        <v>49</v>
      </c>
      <c r="U54" s="112"/>
      <c r="V54" s="110">
        <v>0.3</v>
      </c>
      <c r="W54" s="103"/>
      <c r="X54" s="102"/>
      <c r="Y54" s="102"/>
      <c r="Z54" s="102"/>
      <c r="AA54" s="102"/>
      <c r="AB54" s="102"/>
      <c r="AC54" s="102"/>
      <c r="AD54" s="89"/>
      <c r="AE54" s="89"/>
      <c r="AF54" s="89"/>
      <c r="AG54" s="129"/>
    </row>
    <row r="55" spans="1:33" s="1" customFormat="1" ht="38.25" x14ac:dyDescent="0.2">
      <c r="A55" s="35" t="s">
        <v>74</v>
      </c>
      <c r="B55" s="36" t="s">
        <v>158</v>
      </c>
      <c r="C55" s="20" t="s">
        <v>36</v>
      </c>
      <c r="D55" s="20" t="s">
        <v>5</v>
      </c>
      <c r="E55" s="37" t="s">
        <v>6</v>
      </c>
      <c r="F55" s="20" t="s">
        <v>7</v>
      </c>
      <c r="G55" s="20" t="s">
        <v>4</v>
      </c>
      <c r="H55" s="20"/>
      <c r="I55" s="21"/>
      <c r="J55" s="22">
        <v>97101.44927536232</v>
      </c>
      <c r="K55" s="22">
        <f t="shared" si="14"/>
        <v>48550.72463768116</v>
      </c>
      <c r="L55" s="22"/>
      <c r="M55" s="22"/>
      <c r="N55" s="38"/>
      <c r="O55" s="24">
        <f t="shared" si="15"/>
        <v>48550.72463768116</v>
      </c>
      <c r="P55" s="25"/>
      <c r="Q55" s="25"/>
      <c r="R55" s="25"/>
      <c r="S55" s="25"/>
      <c r="T55" s="92" t="s">
        <v>49</v>
      </c>
      <c r="U55" s="112"/>
      <c r="V55" s="110">
        <v>0.28000000000000003</v>
      </c>
      <c r="W55" s="103"/>
      <c r="X55" s="102"/>
      <c r="Y55" s="102"/>
      <c r="Z55" s="102"/>
      <c r="AA55" s="102"/>
      <c r="AB55" s="102"/>
      <c r="AC55" s="102"/>
      <c r="AD55" s="89"/>
      <c r="AE55" s="89"/>
      <c r="AF55" s="89"/>
      <c r="AG55" s="129"/>
    </row>
    <row r="56" spans="1:33" s="1" customFormat="1" ht="38.25" x14ac:dyDescent="0.2">
      <c r="A56" s="35" t="s">
        <v>75</v>
      </c>
      <c r="B56" s="36" t="s">
        <v>155</v>
      </c>
      <c r="C56" s="20" t="s">
        <v>36</v>
      </c>
      <c r="D56" s="20" t="s">
        <v>5</v>
      </c>
      <c r="E56" s="37" t="s">
        <v>6</v>
      </c>
      <c r="F56" s="20" t="s">
        <v>7</v>
      </c>
      <c r="G56" s="20" t="s">
        <v>4</v>
      </c>
      <c r="H56" s="20"/>
      <c r="I56" s="21"/>
      <c r="J56" s="22">
        <v>56231.884057971009</v>
      </c>
      <c r="K56" s="22">
        <f t="shared" si="14"/>
        <v>28115.942028985504</v>
      </c>
      <c r="L56" s="22"/>
      <c r="M56" s="22"/>
      <c r="N56" s="38"/>
      <c r="O56" s="24">
        <f t="shared" si="15"/>
        <v>28115.942028985504</v>
      </c>
      <c r="P56" s="25"/>
      <c r="Q56" s="25"/>
      <c r="R56" s="25"/>
      <c r="S56" s="25"/>
      <c r="T56" s="92" t="s">
        <v>49</v>
      </c>
      <c r="U56" s="112"/>
      <c r="V56" s="110">
        <v>0.6</v>
      </c>
      <c r="W56" s="103"/>
      <c r="X56" s="102"/>
      <c r="Y56" s="102"/>
      <c r="Z56" s="102"/>
      <c r="AA56" s="102"/>
      <c r="AB56" s="102"/>
      <c r="AC56" s="102"/>
      <c r="AD56" s="89"/>
      <c r="AE56" s="89"/>
      <c r="AF56" s="89"/>
      <c r="AG56" s="129"/>
    </row>
    <row r="57" spans="1:33" s="1" customFormat="1" ht="38.25" x14ac:dyDescent="0.2">
      <c r="A57" s="35" t="s">
        <v>76</v>
      </c>
      <c r="B57" s="36" t="s">
        <v>156</v>
      </c>
      <c r="C57" s="20" t="s">
        <v>36</v>
      </c>
      <c r="D57" s="20" t="s">
        <v>5</v>
      </c>
      <c r="E57" s="37" t="s">
        <v>6</v>
      </c>
      <c r="F57" s="20" t="s">
        <v>7</v>
      </c>
      <c r="G57" s="20" t="s">
        <v>4</v>
      </c>
      <c r="H57" s="20"/>
      <c r="I57" s="21"/>
      <c r="J57" s="22">
        <v>75362.318840579697</v>
      </c>
      <c r="K57" s="22">
        <f t="shared" si="14"/>
        <v>37681.159420289849</v>
      </c>
      <c r="L57" s="22"/>
      <c r="M57" s="22"/>
      <c r="N57" s="38"/>
      <c r="O57" s="24">
        <f t="shared" si="15"/>
        <v>37681.159420289849</v>
      </c>
      <c r="P57" s="25"/>
      <c r="Q57" s="25"/>
      <c r="R57" s="25"/>
      <c r="S57" s="25"/>
      <c r="T57" s="92" t="s">
        <v>49</v>
      </c>
      <c r="U57" s="112"/>
      <c r="V57" s="110">
        <v>0.4</v>
      </c>
      <c r="W57" s="103"/>
      <c r="X57" s="102"/>
      <c r="Y57" s="102"/>
      <c r="Z57" s="102"/>
      <c r="AA57" s="102"/>
      <c r="AB57" s="102"/>
      <c r="AC57" s="102"/>
      <c r="AD57" s="89"/>
      <c r="AE57" s="89"/>
      <c r="AF57" s="89"/>
      <c r="AG57" s="129"/>
    </row>
    <row r="58" spans="1:33" s="1" customFormat="1" ht="38.25" x14ac:dyDescent="0.2">
      <c r="A58" s="35" t="s">
        <v>77</v>
      </c>
      <c r="B58" s="36" t="s">
        <v>157</v>
      </c>
      <c r="C58" s="20" t="s">
        <v>36</v>
      </c>
      <c r="D58" s="20" t="s">
        <v>5</v>
      </c>
      <c r="E58" s="37" t="s">
        <v>6</v>
      </c>
      <c r="F58" s="20" t="s">
        <v>7</v>
      </c>
      <c r="G58" s="20" t="s">
        <v>4</v>
      </c>
      <c r="H58" s="20"/>
      <c r="I58" s="21"/>
      <c r="J58" s="22">
        <v>19217.391304347824</v>
      </c>
      <c r="K58" s="22">
        <f t="shared" si="14"/>
        <v>9608.6956521739121</v>
      </c>
      <c r="L58" s="22"/>
      <c r="M58" s="22"/>
      <c r="N58" s="38"/>
      <c r="O58" s="24">
        <f t="shared" si="15"/>
        <v>9608.6956521739121</v>
      </c>
      <c r="P58" s="25"/>
      <c r="Q58" s="25"/>
      <c r="R58" s="25"/>
      <c r="S58" s="25"/>
      <c r="T58" s="92" t="s">
        <v>49</v>
      </c>
      <c r="U58" s="112"/>
      <c r="V58" s="110">
        <v>0.10199999999999999</v>
      </c>
      <c r="W58" s="103"/>
      <c r="X58" s="102"/>
      <c r="Y58" s="102"/>
      <c r="Z58" s="102"/>
      <c r="AA58" s="102"/>
      <c r="AB58" s="102"/>
      <c r="AC58" s="102"/>
      <c r="AD58" s="89"/>
      <c r="AE58" s="89"/>
      <c r="AF58" s="89"/>
      <c r="AG58" s="129"/>
    </row>
    <row r="59" spans="1:33" s="1" customFormat="1" ht="38.25" x14ac:dyDescent="0.2">
      <c r="A59" s="35" t="s">
        <v>78</v>
      </c>
      <c r="B59" s="36" t="s">
        <v>43</v>
      </c>
      <c r="C59" s="20" t="s">
        <v>36</v>
      </c>
      <c r="D59" s="20" t="s">
        <v>5</v>
      </c>
      <c r="E59" s="37" t="s">
        <v>6</v>
      </c>
      <c r="F59" s="20" t="s">
        <v>7</v>
      </c>
      <c r="G59" s="20" t="s">
        <v>4</v>
      </c>
      <c r="H59" s="20"/>
      <c r="I59" s="21"/>
      <c r="J59" s="22">
        <v>56521.739130434784</v>
      </c>
      <c r="K59" s="22">
        <f t="shared" si="14"/>
        <v>28260.869565217392</v>
      </c>
      <c r="L59" s="22"/>
      <c r="M59" s="22"/>
      <c r="N59" s="38"/>
      <c r="O59" s="24">
        <f t="shared" si="15"/>
        <v>28260.869565217392</v>
      </c>
      <c r="P59" s="25"/>
      <c r="Q59" s="25"/>
      <c r="R59" s="25"/>
      <c r="S59" s="25"/>
      <c r="T59" s="92" t="s">
        <v>49</v>
      </c>
      <c r="U59" s="112">
        <v>0.55000000000000004</v>
      </c>
      <c r="V59" s="110"/>
      <c r="W59" s="103"/>
      <c r="X59" s="102"/>
      <c r="Y59" s="102"/>
      <c r="Z59" s="102"/>
      <c r="AA59" s="102"/>
      <c r="AB59" s="102"/>
      <c r="AC59" s="102"/>
      <c r="AD59" s="89"/>
      <c r="AE59" s="89"/>
      <c r="AF59" s="89"/>
      <c r="AG59" s="129"/>
    </row>
    <row r="60" spans="1:33" s="1" customFormat="1" ht="38.25" x14ac:dyDescent="0.2">
      <c r="A60" s="72" t="s">
        <v>53</v>
      </c>
      <c r="B60" s="139" t="s">
        <v>207</v>
      </c>
      <c r="C60" s="72" t="s">
        <v>36</v>
      </c>
      <c r="D60" s="72" t="s">
        <v>5</v>
      </c>
      <c r="E60" s="72" t="s">
        <v>6</v>
      </c>
      <c r="F60" s="72" t="s">
        <v>7</v>
      </c>
      <c r="G60" s="72" t="s">
        <v>4</v>
      </c>
      <c r="H60" s="72"/>
      <c r="I60" s="72"/>
      <c r="J60" s="140">
        <f>SUM(J61:J65)</f>
        <v>720000</v>
      </c>
      <c r="K60" s="140">
        <f>SUM(K61:K65)</f>
        <v>0</v>
      </c>
      <c r="L60" s="140"/>
      <c r="M60" s="140"/>
      <c r="N60" s="140">
        <f>SUM(N61:N65)</f>
        <v>360000</v>
      </c>
      <c r="O60" s="140">
        <f>SUM(O61:O65)</f>
        <v>360000</v>
      </c>
      <c r="P60" s="141"/>
      <c r="Q60" s="141"/>
      <c r="R60" s="141"/>
      <c r="S60" s="141"/>
      <c r="T60" s="93" t="s">
        <v>48</v>
      </c>
      <c r="U60" s="109">
        <f>SUM(U61:U65)</f>
        <v>0.4</v>
      </c>
      <c r="V60" s="109">
        <f t="shared" ref="V60:AE60" si="16">SUM(V61:V65)</f>
        <v>4.4000000000000004</v>
      </c>
      <c r="W60" s="109">
        <f t="shared" si="16"/>
        <v>0</v>
      </c>
      <c r="X60" s="109">
        <f t="shared" si="16"/>
        <v>0</v>
      </c>
      <c r="Y60" s="109">
        <f t="shared" si="16"/>
        <v>0</v>
      </c>
      <c r="Z60" s="109"/>
      <c r="AA60" s="109"/>
      <c r="AB60" s="109"/>
      <c r="AC60" s="109"/>
      <c r="AD60" s="109">
        <f t="shared" si="16"/>
        <v>0</v>
      </c>
      <c r="AE60" s="109">
        <f t="shared" si="16"/>
        <v>0</v>
      </c>
      <c r="AF60" s="109">
        <f t="shared" ref="AF60:AG60" si="17">SUM(AF61:AF65)</f>
        <v>0</v>
      </c>
      <c r="AG60" s="122">
        <f t="shared" si="17"/>
        <v>0</v>
      </c>
    </row>
    <row r="61" spans="1:33" s="1" customFormat="1" ht="38.25" x14ac:dyDescent="0.2">
      <c r="A61" s="35" t="s">
        <v>79</v>
      </c>
      <c r="B61" s="27" t="s">
        <v>159</v>
      </c>
      <c r="C61" s="20" t="s">
        <v>36</v>
      </c>
      <c r="D61" s="20" t="s">
        <v>5</v>
      </c>
      <c r="E61" s="37" t="s">
        <v>6</v>
      </c>
      <c r="F61" s="20" t="s">
        <v>7</v>
      </c>
      <c r="G61" s="20" t="s">
        <v>4</v>
      </c>
      <c r="H61" s="20"/>
      <c r="I61" s="21"/>
      <c r="J61" s="22">
        <v>60000</v>
      </c>
      <c r="K61" s="22"/>
      <c r="L61" s="22"/>
      <c r="M61" s="22"/>
      <c r="N61" s="22">
        <f t="shared" ref="N61:N65" si="18">J61/2</f>
        <v>30000</v>
      </c>
      <c r="O61" s="24">
        <f t="shared" ref="O61:O65" si="19">J61/2</f>
        <v>30000</v>
      </c>
      <c r="P61" s="25"/>
      <c r="Q61" s="25"/>
      <c r="R61" s="25"/>
      <c r="S61" s="25"/>
      <c r="T61" s="92" t="s">
        <v>49</v>
      </c>
      <c r="U61" s="112">
        <v>0.4</v>
      </c>
      <c r="V61" s="124"/>
      <c r="W61" s="110"/>
      <c r="X61" s="111"/>
      <c r="Y61" s="111"/>
      <c r="Z61" s="111"/>
      <c r="AA61" s="111"/>
      <c r="AB61" s="111"/>
      <c r="AC61" s="111"/>
      <c r="AD61" s="114"/>
      <c r="AE61" s="114"/>
      <c r="AF61" s="114"/>
      <c r="AG61" s="130"/>
    </row>
    <row r="62" spans="1:33" s="1" customFormat="1" ht="38.25" x14ac:dyDescent="0.2">
      <c r="A62" s="35" t="s">
        <v>80</v>
      </c>
      <c r="B62" s="27" t="s">
        <v>160</v>
      </c>
      <c r="C62" s="20" t="s">
        <v>36</v>
      </c>
      <c r="D62" s="20" t="s">
        <v>5</v>
      </c>
      <c r="E62" s="37" t="s">
        <v>6</v>
      </c>
      <c r="F62" s="20" t="s">
        <v>7</v>
      </c>
      <c r="G62" s="20" t="s">
        <v>4</v>
      </c>
      <c r="H62" s="20"/>
      <c r="I62" s="21"/>
      <c r="J62" s="22">
        <v>300000</v>
      </c>
      <c r="K62" s="22"/>
      <c r="L62" s="22"/>
      <c r="M62" s="22"/>
      <c r="N62" s="22">
        <f t="shared" si="18"/>
        <v>150000</v>
      </c>
      <c r="O62" s="24">
        <f t="shared" si="19"/>
        <v>150000</v>
      </c>
      <c r="P62" s="25"/>
      <c r="Q62" s="25"/>
      <c r="R62" s="25"/>
      <c r="S62" s="25"/>
      <c r="T62" s="92" t="s">
        <v>49</v>
      </c>
      <c r="U62" s="112"/>
      <c r="V62" s="110">
        <v>2</v>
      </c>
      <c r="W62" s="110"/>
      <c r="X62" s="111"/>
      <c r="Y62" s="111"/>
      <c r="Z62" s="111"/>
      <c r="AA62" s="111"/>
      <c r="AB62" s="111"/>
      <c r="AC62" s="111"/>
      <c r="AD62" s="114"/>
      <c r="AE62" s="114"/>
      <c r="AF62" s="114"/>
      <c r="AG62" s="130"/>
    </row>
    <row r="63" spans="1:33" s="1" customFormat="1" ht="38.25" x14ac:dyDescent="0.2">
      <c r="A63" s="35" t="s">
        <v>81</v>
      </c>
      <c r="B63" s="27" t="s">
        <v>161</v>
      </c>
      <c r="C63" s="20" t="s">
        <v>36</v>
      </c>
      <c r="D63" s="20" t="s">
        <v>5</v>
      </c>
      <c r="E63" s="37" t="s">
        <v>6</v>
      </c>
      <c r="F63" s="20" t="s">
        <v>7</v>
      </c>
      <c r="G63" s="20" t="s">
        <v>4</v>
      </c>
      <c r="H63" s="20"/>
      <c r="I63" s="21"/>
      <c r="J63" s="22">
        <v>150000</v>
      </c>
      <c r="K63" s="22"/>
      <c r="L63" s="22"/>
      <c r="M63" s="22"/>
      <c r="N63" s="22">
        <f t="shared" si="18"/>
        <v>75000</v>
      </c>
      <c r="O63" s="24">
        <f t="shared" si="19"/>
        <v>75000</v>
      </c>
      <c r="P63" s="25"/>
      <c r="Q63" s="25"/>
      <c r="R63" s="25"/>
      <c r="S63" s="25"/>
      <c r="T63" s="92" t="s">
        <v>49</v>
      </c>
      <c r="U63" s="112"/>
      <c r="V63" s="110">
        <v>1</v>
      </c>
      <c r="W63" s="110"/>
      <c r="X63" s="111"/>
      <c r="Y63" s="111"/>
      <c r="Z63" s="111"/>
      <c r="AA63" s="111"/>
      <c r="AB63" s="111"/>
      <c r="AC63" s="111"/>
      <c r="AD63" s="114"/>
      <c r="AE63" s="114"/>
      <c r="AF63" s="114"/>
      <c r="AG63" s="130"/>
    </row>
    <row r="64" spans="1:33" s="1" customFormat="1" ht="38.25" x14ac:dyDescent="0.2">
      <c r="A64" s="35" t="s">
        <v>82</v>
      </c>
      <c r="B64" s="27" t="s">
        <v>128</v>
      </c>
      <c r="C64" s="20" t="s">
        <v>36</v>
      </c>
      <c r="D64" s="20" t="s">
        <v>5</v>
      </c>
      <c r="E64" s="37" t="s">
        <v>6</v>
      </c>
      <c r="F64" s="20" t="s">
        <v>7</v>
      </c>
      <c r="G64" s="20" t="s">
        <v>4</v>
      </c>
      <c r="H64" s="20"/>
      <c r="I64" s="21"/>
      <c r="J64" s="22">
        <v>150000</v>
      </c>
      <c r="K64" s="22"/>
      <c r="L64" s="22"/>
      <c r="M64" s="22"/>
      <c r="N64" s="22">
        <f t="shared" si="18"/>
        <v>75000</v>
      </c>
      <c r="O64" s="24">
        <f t="shared" si="19"/>
        <v>75000</v>
      </c>
      <c r="P64" s="25"/>
      <c r="Q64" s="25"/>
      <c r="R64" s="25"/>
      <c r="S64" s="25"/>
      <c r="T64" s="92" t="s">
        <v>49</v>
      </c>
      <c r="U64" s="112"/>
      <c r="V64" s="110">
        <v>1</v>
      </c>
      <c r="W64" s="110"/>
      <c r="X64" s="111"/>
      <c r="Y64" s="111"/>
      <c r="Z64" s="111"/>
      <c r="AA64" s="111"/>
      <c r="AB64" s="111"/>
      <c r="AC64" s="111"/>
      <c r="AD64" s="114"/>
      <c r="AE64" s="114"/>
      <c r="AF64" s="114"/>
      <c r="AG64" s="130"/>
    </row>
    <row r="65" spans="1:33" s="1" customFormat="1" ht="38.25" x14ac:dyDescent="0.2">
      <c r="A65" s="35" t="s">
        <v>83</v>
      </c>
      <c r="B65" s="27" t="s">
        <v>162</v>
      </c>
      <c r="C65" s="20" t="s">
        <v>36</v>
      </c>
      <c r="D65" s="20" t="s">
        <v>5</v>
      </c>
      <c r="E65" s="37" t="s">
        <v>6</v>
      </c>
      <c r="F65" s="20" t="s">
        <v>7</v>
      </c>
      <c r="G65" s="20" t="s">
        <v>4</v>
      </c>
      <c r="H65" s="20"/>
      <c r="I65" s="21"/>
      <c r="J65" s="22">
        <v>60000</v>
      </c>
      <c r="K65" s="22"/>
      <c r="L65" s="22"/>
      <c r="M65" s="22"/>
      <c r="N65" s="22">
        <f t="shared" si="18"/>
        <v>30000</v>
      </c>
      <c r="O65" s="24">
        <f t="shared" si="19"/>
        <v>30000</v>
      </c>
      <c r="P65" s="25"/>
      <c r="Q65" s="25"/>
      <c r="R65" s="25"/>
      <c r="S65" s="25"/>
      <c r="T65" s="92" t="s">
        <v>49</v>
      </c>
      <c r="U65" s="112"/>
      <c r="V65" s="110">
        <v>0.4</v>
      </c>
      <c r="W65" s="110"/>
      <c r="X65" s="111"/>
      <c r="Y65" s="111"/>
      <c r="Z65" s="111"/>
      <c r="AA65" s="111"/>
      <c r="AB65" s="111"/>
      <c r="AC65" s="111"/>
      <c r="AD65" s="114"/>
      <c r="AE65" s="114"/>
      <c r="AF65" s="114"/>
      <c r="AG65" s="130"/>
    </row>
    <row r="66" spans="1:33" s="2" customFormat="1" ht="38.25" x14ac:dyDescent="0.2">
      <c r="A66" s="13" t="s">
        <v>54</v>
      </c>
      <c r="B66" s="146" t="s">
        <v>208</v>
      </c>
      <c r="C66" s="13" t="s">
        <v>36</v>
      </c>
      <c r="D66" s="13" t="s">
        <v>5</v>
      </c>
      <c r="E66" s="13" t="s">
        <v>6</v>
      </c>
      <c r="F66" s="13" t="s">
        <v>7</v>
      </c>
      <c r="G66" s="13" t="s">
        <v>4</v>
      </c>
      <c r="H66" s="13"/>
      <c r="I66" s="13"/>
      <c r="J66" s="147">
        <f>SUM(J67:J70)</f>
        <v>2404370</v>
      </c>
      <c r="K66" s="147">
        <f>SUM(K67:K70)</f>
        <v>371034</v>
      </c>
      <c r="L66" s="147"/>
      <c r="M66" s="147"/>
      <c r="N66" s="147">
        <f>SUM(N67:N70)</f>
        <v>109840</v>
      </c>
      <c r="O66" s="147">
        <f>SUM(O67:O70)</f>
        <v>1923496</v>
      </c>
      <c r="P66" s="148"/>
      <c r="Q66" s="148"/>
      <c r="R66" s="148"/>
      <c r="S66" s="148"/>
      <c r="T66" s="94" t="s">
        <v>48</v>
      </c>
      <c r="U66" s="121">
        <f>SUM(U67:U70)</f>
        <v>0</v>
      </c>
      <c r="V66" s="121">
        <f>SUM(V67:V70)</f>
        <v>0</v>
      </c>
      <c r="W66" s="121">
        <f>SUM(W67:W70)</f>
        <v>5.4079999999999995</v>
      </c>
      <c r="X66" s="121">
        <f>SUM(X67:X70)</f>
        <v>15.360000000000001</v>
      </c>
      <c r="Y66" s="121">
        <f t="shared" ref="Y66:AE66" si="20">SUM(Y67:Y70)</f>
        <v>4</v>
      </c>
      <c r="Z66" s="121"/>
      <c r="AA66" s="121"/>
      <c r="AB66" s="121"/>
      <c r="AC66" s="121"/>
      <c r="AD66" s="121">
        <f t="shared" si="20"/>
        <v>76</v>
      </c>
      <c r="AE66" s="121">
        <f t="shared" si="20"/>
        <v>270</v>
      </c>
      <c r="AF66" s="121">
        <f t="shared" ref="AF66:AG66" si="21">SUM(AF67:AF70)</f>
        <v>0</v>
      </c>
      <c r="AG66" s="123">
        <f t="shared" si="21"/>
        <v>0</v>
      </c>
    </row>
    <row r="67" spans="1:33" s="2" customFormat="1" ht="38.25" x14ac:dyDescent="0.2">
      <c r="A67" s="39" t="s">
        <v>84</v>
      </c>
      <c r="B67" s="28" t="s">
        <v>209</v>
      </c>
      <c r="C67" s="30" t="s">
        <v>36</v>
      </c>
      <c r="D67" s="30" t="s">
        <v>5</v>
      </c>
      <c r="E67" s="30" t="s">
        <v>6</v>
      </c>
      <c r="F67" s="30" t="s">
        <v>7</v>
      </c>
      <c r="G67" s="30" t="s">
        <v>4</v>
      </c>
      <c r="H67" s="30"/>
      <c r="I67" s="30"/>
      <c r="J67" s="33">
        <v>1437970</v>
      </c>
      <c r="K67" s="33">
        <f>J67*0.2</f>
        <v>287594</v>
      </c>
      <c r="L67" s="33"/>
      <c r="M67" s="33"/>
      <c r="N67" s="58"/>
      <c r="O67" s="33">
        <f>J67*0.8</f>
        <v>1150376</v>
      </c>
      <c r="P67" s="57"/>
      <c r="Q67" s="57"/>
      <c r="R67" s="57"/>
      <c r="S67" s="57"/>
      <c r="T67" s="97" t="s">
        <v>49</v>
      </c>
      <c r="U67" s="117"/>
      <c r="V67" s="126"/>
      <c r="W67" s="117">
        <v>4.1479999999999997</v>
      </c>
      <c r="X67" s="126">
        <v>8.3800000000000008</v>
      </c>
      <c r="Y67" s="125">
        <v>2</v>
      </c>
      <c r="Z67" s="120"/>
      <c r="AA67" s="120"/>
      <c r="AB67" s="120"/>
      <c r="AC67" s="120"/>
      <c r="AD67" s="125">
        <v>41</v>
      </c>
      <c r="AE67" s="125">
        <v>180</v>
      </c>
      <c r="AF67" s="125"/>
      <c r="AG67" s="131"/>
    </row>
    <row r="68" spans="1:33" s="1" customFormat="1" ht="38.25" x14ac:dyDescent="0.2">
      <c r="A68" s="39" t="s">
        <v>85</v>
      </c>
      <c r="B68" s="28" t="s">
        <v>210</v>
      </c>
      <c r="C68" s="30" t="s">
        <v>36</v>
      </c>
      <c r="D68" s="30" t="s">
        <v>5</v>
      </c>
      <c r="E68" s="30" t="s">
        <v>6</v>
      </c>
      <c r="F68" s="30" t="s">
        <v>7</v>
      </c>
      <c r="G68" s="30" t="s">
        <v>4</v>
      </c>
      <c r="H68" s="30"/>
      <c r="I68" s="30"/>
      <c r="J68" s="33">
        <v>417200</v>
      </c>
      <c r="K68" s="33">
        <f>J68*0.2</f>
        <v>83440</v>
      </c>
      <c r="L68" s="33"/>
      <c r="M68" s="33"/>
      <c r="N68" s="58"/>
      <c r="O68" s="33">
        <f>J68*0.8</f>
        <v>333760</v>
      </c>
      <c r="P68" s="57"/>
      <c r="Q68" s="57"/>
      <c r="R68" s="57"/>
      <c r="S68" s="57"/>
      <c r="T68" s="97" t="s">
        <v>49</v>
      </c>
      <c r="U68" s="117"/>
      <c r="V68" s="118"/>
      <c r="W68" s="117">
        <v>0.67</v>
      </c>
      <c r="X68" s="118">
        <v>2.85</v>
      </c>
      <c r="Y68" s="125">
        <v>1</v>
      </c>
      <c r="Z68" s="120"/>
      <c r="AA68" s="120"/>
      <c r="AB68" s="120"/>
      <c r="AC68" s="120"/>
      <c r="AD68" s="119">
        <v>24</v>
      </c>
      <c r="AE68" s="119">
        <v>45</v>
      </c>
      <c r="AF68" s="119"/>
      <c r="AG68" s="132"/>
    </row>
    <row r="69" spans="1:33" s="1" customFormat="1" ht="38.25" x14ac:dyDescent="0.2">
      <c r="A69" s="39" t="s">
        <v>86</v>
      </c>
      <c r="B69" s="28" t="s">
        <v>211</v>
      </c>
      <c r="C69" s="30" t="s">
        <v>36</v>
      </c>
      <c r="D69" s="30" t="s">
        <v>5</v>
      </c>
      <c r="E69" s="30" t="s">
        <v>6</v>
      </c>
      <c r="F69" s="30" t="s">
        <v>7</v>
      </c>
      <c r="G69" s="30" t="s">
        <v>4</v>
      </c>
      <c r="H69" s="30"/>
      <c r="I69" s="30"/>
      <c r="J69" s="33">
        <v>269500</v>
      </c>
      <c r="K69" s="33"/>
      <c r="L69" s="33"/>
      <c r="M69" s="33"/>
      <c r="N69" s="33">
        <f>J69*0.2</f>
        <v>53900</v>
      </c>
      <c r="O69" s="33">
        <f>J69*0.8</f>
        <v>215600</v>
      </c>
      <c r="P69" s="57"/>
      <c r="Q69" s="57"/>
      <c r="R69" s="57"/>
      <c r="S69" s="57"/>
      <c r="T69" s="97" t="s">
        <v>49</v>
      </c>
      <c r="U69" s="117"/>
      <c r="V69" s="127"/>
      <c r="W69" s="117">
        <v>0.22</v>
      </c>
      <c r="X69" s="127">
        <v>2.23</v>
      </c>
      <c r="Y69" s="125">
        <v>0</v>
      </c>
      <c r="Z69" s="120"/>
      <c r="AA69" s="120"/>
      <c r="AB69" s="120"/>
      <c r="AC69" s="120"/>
      <c r="AD69" s="119">
        <v>1</v>
      </c>
      <c r="AE69" s="119">
        <v>20</v>
      </c>
      <c r="AF69" s="119"/>
      <c r="AG69" s="132"/>
    </row>
    <row r="70" spans="1:33" s="1" customFormat="1" ht="38.25" x14ac:dyDescent="0.2">
      <c r="A70" s="39" t="s">
        <v>87</v>
      </c>
      <c r="B70" s="28" t="s">
        <v>212</v>
      </c>
      <c r="C70" s="30" t="s">
        <v>36</v>
      </c>
      <c r="D70" s="30" t="s">
        <v>5</v>
      </c>
      <c r="E70" s="30" t="s">
        <v>6</v>
      </c>
      <c r="F70" s="30" t="s">
        <v>7</v>
      </c>
      <c r="G70" s="30" t="s">
        <v>4</v>
      </c>
      <c r="H70" s="30"/>
      <c r="I70" s="30"/>
      <c r="J70" s="33">
        <v>279700</v>
      </c>
      <c r="K70" s="33"/>
      <c r="L70" s="33"/>
      <c r="M70" s="33"/>
      <c r="N70" s="33">
        <f>J70*0.2</f>
        <v>55940</v>
      </c>
      <c r="O70" s="33">
        <f>J70*0.8</f>
        <v>223760</v>
      </c>
      <c r="P70" s="57"/>
      <c r="Q70" s="57"/>
      <c r="R70" s="57"/>
      <c r="S70" s="57"/>
      <c r="T70" s="97" t="s">
        <v>49</v>
      </c>
      <c r="U70" s="117"/>
      <c r="V70" s="128"/>
      <c r="W70" s="117">
        <v>0.37</v>
      </c>
      <c r="X70" s="128">
        <v>1.9</v>
      </c>
      <c r="Y70" s="125">
        <v>1</v>
      </c>
      <c r="Z70" s="120"/>
      <c r="AA70" s="120"/>
      <c r="AB70" s="120"/>
      <c r="AC70" s="120"/>
      <c r="AD70" s="119">
        <v>10</v>
      </c>
      <c r="AE70" s="119">
        <v>25</v>
      </c>
      <c r="AF70" s="119"/>
      <c r="AG70" s="132"/>
    </row>
    <row r="71" spans="1:33" s="1" customFormat="1" ht="38.25" x14ac:dyDescent="0.2">
      <c r="A71" s="13" t="s">
        <v>55</v>
      </c>
      <c r="B71" s="149" t="s">
        <v>213</v>
      </c>
      <c r="C71" s="142" t="s">
        <v>36</v>
      </c>
      <c r="D71" s="142" t="s">
        <v>5</v>
      </c>
      <c r="E71" s="142" t="s">
        <v>6</v>
      </c>
      <c r="F71" s="142" t="s">
        <v>7</v>
      </c>
      <c r="G71" s="142" t="s">
        <v>4</v>
      </c>
      <c r="H71" s="142"/>
      <c r="I71" s="142"/>
      <c r="J71" s="150">
        <f>SUM(J72:J74)</f>
        <v>1904600</v>
      </c>
      <c r="K71" s="150">
        <f>SUM(K72:K74)</f>
        <v>130140</v>
      </c>
      <c r="L71" s="150"/>
      <c r="M71" s="150"/>
      <c r="N71" s="150">
        <f>SUM(N72:N74)</f>
        <v>250780</v>
      </c>
      <c r="O71" s="150">
        <f>SUM(O72:O74)</f>
        <v>1523680</v>
      </c>
      <c r="P71" s="151"/>
      <c r="Q71" s="151"/>
      <c r="R71" s="151"/>
      <c r="S71" s="151"/>
      <c r="T71" s="143" t="s">
        <v>48</v>
      </c>
      <c r="U71" s="144">
        <f>SUM(U72:U74)</f>
        <v>0</v>
      </c>
      <c r="V71" s="144">
        <f t="shared" ref="V71:AE71" si="22">SUM(V72:V74)</f>
        <v>0</v>
      </c>
      <c r="W71" s="144">
        <f t="shared" si="22"/>
        <v>7.2100000000000009</v>
      </c>
      <c r="X71" s="144">
        <f t="shared" si="22"/>
        <v>8.15</v>
      </c>
      <c r="Y71" s="144">
        <f t="shared" si="22"/>
        <v>5</v>
      </c>
      <c r="Z71" s="144"/>
      <c r="AA71" s="144"/>
      <c r="AB71" s="144"/>
      <c r="AC71" s="144"/>
      <c r="AD71" s="144">
        <f t="shared" si="22"/>
        <v>121</v>
      </c>
      <c r="AE71" s="144">
        <f t="shared" si="22"/>
        <v>155</v>
      </c>
      <c r="AF71" s="144">
        <f t="shared" ref="AF71:AG71" si="23">SUM(AF72:AF74)</f>
        <v>0</v>
      </c>
      <c r="AG71" s="145">
        <f t="shared" si="23"/>
        <v>0</v>
      </c>
    </row>
    <row r="72" spans="1:33" s="1" customFormat="1" ht="51" x14ac:dyDescent="0.2">
      <c r="A72" s="39" t="s">
        <v>88</v>
      </c>
      <c r="B72" s="28" t="s">
        <v>215</v>
      </c>
      <c r="C72" s="30" t="s">
        <v>36</v>
      </c>
      <c r="D72" s="30" t="s">
        <v>5</v>
      </c>
      <c r="E72" s="30" t="s">
        <v>6</v>
      </c>
      <c r="F72" s="30" t="s">
        <v>7</v>
      </c>
      <c r="G72" s="30" t="s">
        <v>4</v>
      </c>
      <c r="H72" s="30"/>
      <c r="I72" s="30"/>
      <c r="J72" s="33">
        <v>1253900</v>
      </c>
      <c r="K72" s="33"/>
      <c r="L72" s="33"/>
      <c r="M72" s="33"/>
      <c r="N72" s="33">
        <f>J72*0.2</f>
        <v>250780</v>
      </c>
      <c r="O72" s="33">
        <f>J72*0.8</f>
        <v>1003120</v>
      </c>
      <c r="P72" s="57"/>
      <c r="Q72" s="57"/>
      <c r="R72" s="57"/>
      <c r="S72" s="57"/>
      <c r="T72" s="95" t="s">
        <v>49</v>
      </c>
      <c r="U72" s="117"/>
      <c r="V72" s="118"/>
      <c r="W72" s="117">
        <v>5.04</v>
      </c>
      <c r="X72" s="118">
        <v>4.95</v>
      </c>
      <c r="Y72" s="125">
        <v>3</v>
      </c>
      <c r="Z72" s="125"/>
      <c r="AA72" s="125"/>
      <c r="AB72" s="125"/>
      <c r="AC72" s="125"/>
      <c r="AD72" s="119">
        <v>82</v>
      </c>
      <c r="AE72" s="119">
        <v>100</v>
      </c>
      <c r="AF72" s="119"/>
      <c r="AG72" s="132"/>
    </row>
    <row r="73" spans="1:33" s="1" customFormat="1" ht="38.25" x14ac:dyDescent="0.2">
      <c r="A73" s="39" t="s">
        <v>89</v>
      </c>
      <c r="B73" s="28" t="s">
        <v>214</v>
      </c>
      <c r="C73" s="30" t="s">
        <v>36</v>
      </c>
      <c r="D73" s="30" t="s">
        <v>5</v>
      </c>
      <c r="E73" s="30" t="s">
        <v>6</v>
      </c>
      <c r="F73" s="30" t="s">
        <v>7</v>
      </c>
      <c r="G73" s="30" t="s">
        <v>4</v>
      </c>
      <c r="H73" s="30"/>
      <c r="I73" s="30"/>
      <c r="J73" s="33">
        <v>426000</v>
      </c>
      <c r="K73" s="33">
        <f>J73*0.2</f>
        <v>85200</v>
      </c>
      <c r="L73" s="33"/>
      <c r="M73" s="33"/>
      <c r="N73" s="58"/>
      <c r="O73" s="33">
        <f>J73*0.8</f>
        <v>340800</v>
      </c>
      <c r="P73" s="57"/>
      <c r="Q73" s="57"/>
      <c r="R73" s="57"/>
      <c r="S73" s="57"/>
      <c r="T73" s="95" t="s">
        <v>49</v>
      </c>
      <c r="U73" s="117"/>
      <c r="V73" s="118"/>
      <c r="W73" s="117">
        <v>1.6</v>
      </c>
      <c r="X73" s="118">
        <v>2</v>
      </c>
      <c r="Y73" s="125">
        <v>1</v>
      </c>
      <c r="Z73" s="125"/>
      <c r="AA73" s="125"/>
      <c r="AB73" s="125"/>
      <c r="AC73" s="125"/>
      <c r="AD73" s="119">
        <v>30</v>
      </c>
      <c r="AE73" s="119">
        <v>30</v>
      </c>
      <c r="AF73" s="119"/>
      <c r="AG73" s="132"/>
    </row>
    <row r="74" spans="1:33" s="1" customFormat="1" ht="38.25" x14ac:dyDescent="0.2">
      <c r="A74" s="39" t="s">
        <v>90</v>
      </c>
      <c r="B74" s="28" t="s">
        <v>216</v>
      </c>
      <c r="C74" s="30" t="s">
        <v>36</v>
      </c>
      <c r="D74" s="30" t="s">
        <v>5</v>
      </c>
      <c r="E74" s="30" t="s">
        <v>6</v>
      </c>
      <c r="F74" s="30" t="s">
        <v>7</v>
      </c>
      <c r="G74" s="30" t="s">
        <v>4</v>
      </c>
      <c r="H74" s="30"/>
      <c r="I74" s="30"/>
      <c r="J74" s="33">
        <v>224700</v>
      </c>
      <c r="K74" s="33">
        <f>J74*0.2</f>
        <v>44940</v>
      </c>
      <c r="L74" s="33"/>
      <c r="M74" s="33"/>
      <c r="N74" s="58"/>
      <c r="O74" s="33">
        <f>J74*0.8</f>
        <v>179760</v>
      </c>
      <c r="P74" s="57"/>
      <c r="Q74" s="57"/>
      <c r="R74" s="57"/>
      <c r="S74" s="57"/>
      <c r="T74" s="95" t="s">
        <v>49</v>
      </c>
      <c r="U74" s="117"/>
      <c r="V74" s="118"/>
      <c r="W74" s="117">
        <v>0.56999999999999995</v>
      </c>
      <c r="X74" s="118">
        <v>1.2</v>
      </c>
      <c r="Y74" s="125">
        <v>1</v>
      </c>
      <c r="Z74" s="125"/>
      <c r="AA74" s="125"/>
      <c r="AB74" s="125"/>
      <c r="AC74" s="125"/>
      <c r="AD74" s="119">
        <v>9</v>
      </c>
      <c r="AE74" s="119">
        <v>25</v>
      </c>
      <c r="AF74" s="119"/>
      <c r="AG74" s="132"/>
    </row>
    <row r="75" spans="1:33" s="1" customFormat="1" ht="38.25" x14ac:dyDescent="0.2">
      <c r="A75" s="13" t="s">
        <v>129</v>
      </c>
      <c r="B75" s="146" t="s">
        <v>217</v>
      </c>
      <c r="C75" s="13" t="s">
        <v>36</v>
      </c>
      <c r="D75" s="13" t="s">
        <v>5</v>
      </c>
      <c r="E75" s="13" t="s">
        <v>6</v>
      </c>
      <c r="F75" s="13" t="s">
        <v>7</v>
      </c>
      <c r="G75" s="13" t="s">
        <v>4</v>
      </c>
      <c r="H75" s="13"/>
      <c r="I75" s="13"/>
      <c r="J75" s="147">
        <f>SUM(J76:J78)</f>
        <v>2098340</v>
      </c>
      <c r="K75" s="147">
        <f>SUM(K76:K78)</f>
        <v>233440</v>
      </c>
      <c r="L75" s="147"/>
      <c r="M75" s="147"/>
      <c r="N75" s="147">
        <f>SUM(N76:N78)</f>
        <v>186228.00000000003</v>
      </c>
      <c r="O75" s="147">
        <f>SUM(O76:O78)</f>
        <v>1678672</v>
      </c>
      <c r="P75" s="148"/>
      <c r="Q75" s="148"/>
      <c r="R75" s="148"/>
      <c r="S75" s="148"/>
      <c r="T75" s="94" t="s">
        <v>48</v>
      </c>
      <c r="U75" s="121">
        <f>SUM(U76:U78)</f>
        <v>0</v>
      </c>
      <c r="V75" s="121">
        <f t="shared" ref="V75:AE75" si="24">SUM(V76:V78)</f>
        <v>0</v>
      </c>
      <c r="W75" s="121">
        <f t="shared" si="24"/>
        <v>4.3309999999999995</v>
      </c>
      <c r="X75" s="121">
        <f t="shared" si="24"/>
        <v>12.562999999999999</v>
      </c>
      <c r="Y75" s="121">
        <f t="shared" si="24"/>
        <v>8</v>
      </c>
      <c r="Z75" s="121"/>
      <c r="AA75" s="121"/>
      <c r="AB75" s="121"/>
      <c r="AC75" s="121"/>
      <c r="AD75" s="121">
        <f t="shared" si="24"/>
        <v>46</v>
      </c>
      <c r="AE75" s="121">
        <f t="shared" si="24"/>
        <v>225</v>
      </c>
      <c r="AF75" s="121">
        <f t="shared" ref="AF75:AG75" si="25">SUM(AF76:AF78)</f>
        <v>0</v>
      </c>
      <c r="AG75" s="123">
        <f t="shared" si="25"/>
        <v>0</v>
      </c>
    </row>
    <row r="76" spans="1:33" s="1" customFormat="1" ht="38.25" x14ac:dyDescent="0.2">
      <c r="A76" s="39" t="s">
        <v>130</v>
      </c>
      <c r="B76" s="28" t="s">
        <v>218</v>
      </c>
      <c r="C76" s="30" t="s">
        <v>36</v>
      </c>
      <c r="D76" s="30" t="s">
        <v>5</v>
      </c>
      <c r="E76" s="30" t="s">
        <v>6</v>
      </c>
      <c r="F76" s="30" t="s">
        <v>7</v>
      </c>
      <c r="G76" s="30" t="s">
        <v>4</v>
      </c>
      <c r="H76" s="30"/>
      <c r="I76" s="30"/>
      <c r="J76" s="33">
        <v>931140.00000000012</v>
      </c>
      <c r="K76" s="33"/>
      <c r="L76" s="33"/>
      <c r="M76" s="33"/>
      <c r="N76" s="33">
        <f t="shared" ref="N76" si="26">J76*0.2</f>
        <v>186228.00000000003</v>
      </c>
      <c r="O76" s="33">
        <f t="shared" ref="O76" si="27">J76*0.8</f>
        <v>744912.00000000012</v>
      </c>
      <c r="P76" s="59"/>
      <c r="Q76" s="59"/>
      <c r="R76" s="59"/>
      <c r="S76" s="59"/>
      <c r="T76" s="95" t="s">
        <v>49</v>
      </c>
      <c r="U76" s="117"/>
      <c r="V76" s="118"/>
      <c r="W76" s="117">
        <v>2.6309999999999998</v>
      </c>
      <c r="X76" s="118">
        <v>4.7430000000000003</v>
      </c>
      <c r="Y76" s="125">
        <v>4</v>
      </c>
      <c r="Z76" s="125"/>
      <c r="AA76" s="125"/>
      <c r="AB76" s="125"/>
      <c r="AC76" s="125"/>
      <c r="AD76" s="119">
        <v>44</v>
      </c>
      <c r="AE76" s="119">
        <v>90</v>
      </c>
      <c r="AF76" s="119"/>
      <c r="AG76" s="132"/>
    </row>
    <row r="77" spans="1:33" s="1" customFormat="1" ht="38.25" x14ac:dyDescent="0.2">
      <c r="A77" s="39" t="s">
        <v>131</v>
      </c>
      <c r="B77" s="28" t="s">
        <v>219</v>
      </c>
      <c r="C77" s="29" t="s">
        <v>36</v>
      </c>
      <c r="D77" s="29" t="s">
        <v>5</v>
      </c>
      <c r="E77" s="40" t="s">
        <v>6</v>
      </c>
      <c r="F77" s="29" t="s">
        <v>7</v>
      </c>
      <c r="G77" s="29" t="s">
        <v>4</v>
      </c>
      <c r="H77" s="29"/>
      <c r="I77" s="30"/>
      <c r="J77" s="33">
        <v>324000</v>
      </c>
      <c r="K77" s="33">
        <f>J77*0.2</f>
        <v>64800</v>
      </c>
      <c r="L77" s="33"/>
      <c r="M77" s="33"/>
      <c r="N77" s="58"/>
      <c r="O77" s="33">
        <f>J77*0.8</f>
        <v>259200</v>
      </c>
      <c r="P77" s="34"/>
      <c r="Q77" s="34"/>
      <c r="R77" s="34"/>
      <c r="S77" s="34"/>
      <c r="T77" s="95" t="s">
        <v>49</v>
      </c>
      <c r="U77" s="117"/>
      <c r="V77" s="118"/>
      <c r="W77" s="117">
        <v>0.1</v>
      </c>
      <c r="X77" s="118">
        <v>2.2999999999999998</v>
      </c>
      <c r="Y77" s="125">
        <v>2</v>
      </c>
      <c r="Z77" s="125"/>
      <c r="AA77" s="125"/>
      <c r="AB77" s="125"/>
      <c r="AC77" s="125"/>
      <c r="AD77" s="119">
        <v>2</v>
      </c>
      <c r="AE77" s="119">
        <v>45</v>
      </c>
      <c r="AF77" s="119"/>
      <c r="AG77" s="132"/>
    </row>
    <row r="78" spans="1:33" s="1" customFormat="1" ht="38.25" x14ac:dyDescent="0.2">
      <c r="A78" s="39" t="s">
        <v>132</v>
      </c>
      <c r="B78" s="28" t="s">
        <v>220</v>
      </c>
      <c r="C78" s="29" t="s">
        <v>36</v>
      </c>
      <c r="D78" s="29" t="s">
        <v>5</v>
      </c>
      <c r="E78" s="40" t="s">
        <v>6</v>
      </c>
      <c r="F78" s="29" t="s">
        <v>7</v>
      </c>
      <c r="G78" s="29" t="s">
        <v>4</v>
      </c>
      <c r="H78" s="29"/>
      <c r="I78" s="30"/>
      <c r="J78" s="33">
        <v>843200</v>
      </c>
      <c r="K78" s="33">
        <f>J78*0.2</f>
        <v>168640</v>
      </c>
      <c r="L78" s="33"/>
      <c r="M78" s="33"/>
      <c r="N78" s="58"/>
      <c r="O78" s="33">
        <f>J78*0.8</f>
        <v>674560</v>
      </c>
      <c r="P78" s="34"/>
      <c r="Q78" s="34"/>
      <c r="R78" s="34"/>
      <c r="S78" s="34"/>
      <c r="T78" s="95" t="s">
        <v>49</v>
      </c>
      <c r="U78" s="117"/>
      <c r="V78" s="118"/>
      <c r="W78" s="117">
        <v>1.6</v>
      </c>
      <c r="X78" s="118">
        <v>5.52</v>
      </c>
      <c r="Y78" s="125">
        <v>2</v>
      </c>
      <c r="Z78" s="125"/>
      <c r="AA78" s="125"/>
      <c r="AB78" s="125"/>
      <c r="AC78" s="125"/>
      <c r="AD78" s="119">
        <v>0</v>
      </c>
      <c r="AE78" s="119">
        <v>90</v>
      </c>
      <c r="AF78" s="119"/>
      <c r="AG78" s="132"/>
    </row>
    <row r="79" spans="1:33" s="1" customFormat="1" ht="25.5" x14ac:dyDescent="0.2">
      <c r="A79" s="13" t="s">
        <v>133</v>
      </c>
      <c r="B79" s="146" t="s">
        <v>221</v>
      </c>
      <c r="C79" s="13"/>
      <c r="D79" s="13"/>
      <c r="E79" s="13"/>
      <c r="F79" s="13"/>
      <c r="G79" s="13"/>
      <c r="H79" s="13"/>
      <c r="I79" s="13"/>
      <c r="J79" s="147">
        <f>SUM(J80)</f>
        <v>2007920</v>
      </c>
      <c r="K79" s="147">
        <f>SUM(K80)</f>
        <v>0</v>
      </c>
      <c r="L79" s="147"/>
      <c r="M79" s="147"/>
      <c r="N79" s="147">
        <f>SUM(N80)</f>
        <v>401584</v>
      </c>
      <c r="O79" s="147">
        <f>SUM(O80)</f>
        <v>1606336</v>
      </c>
      <c r="P79" s="148"/>
      <c r="Q79" s="148"/>
      <c r="R79" s="148"/>
      <c r="S79" s="148"/>
      <c r="T79" s="94" t="s">
        <v>48</v>
      </c>
      <c r="U79" s="121">
        <f>U80</f>
        <v>0</v>
      </c>
      <c r="V79" s="121">
        <f t="shared" ref="V79:AG79" si="28">V80</f>
        <v>0</v>
      </c>
      <c r="W79" s="121">
        <f t="shared" si="28"/>
        <v>9.7409999999999997</v>
      </c>
      <c r="X79" s="121">
        <f t="shared" si="28"/>
        <v>6.8310000000000004</v>
      </c>
      <c r="Y79" s="121">
        <f t="shared" si="28"/>
        <v>4</v>
      </c>
      <c r="Z79" s="121"/>
      <c r="AA79" s="121"/>
      <c r="AB79" s="121"/>
      <c r="AC79" s="121"/>
      <c r="AD79" s="121">
        <f t="shared" si="28"/>
        <v>89</v>
      </c>
      <c r="AE79" s="121">
        <f t="shared" si="28"/>
        <v>136</v>
      </c>
      <c r="AF79" s="121">
        <f t="shared" si="28"/>
        <v>0</v>
      </c>
      <c r="AG79" s="123">
        <f t="shared" si="28"/>
        <v>0</v>
      </c>
    </row>
    <row r="80" spans="1:33" s="1" customFormat="1" ht="38.25" x14ac:dyDescent="0.2">
      <c r="A80" s="39" t="s">
        <v>134</v>
      </c>
      <c r="B80" s="28" t="s">
        <v>222</v>
      </c>
      <c r="C80" s="29" t="s">
        <v>36</v>
      </c>
      <c r="D80" s="29" t="s">
        <v>5</v>
      </c>
      <c r="E80" s="40" t="s">
        <v>6</v>
      </c>
      <c r="F80" s="29" t="s">
        <v>7</v>
      </c>
      <c r="G80" s="29" t="s">
        <v>4</v>
      </c>
      <c r="H80" s="29"/>
      <c r="I80" s="30"/>
      <c r="J80" s="33">
        <v>2007920</v>
      </c>
      <c r="K80" s="33"/>
      <c r="L80" s="33"/>
      <c r="M80" s="33"/>
      <c r="N80" s="33">
        <f t="shared" ref="N80" si="29">J80*0.2</f>
        <v>401584</v>
      </c>
      <c r="O80" s="33">
        <f t="shared" ref="O80" si="30">J80*0.8</f>
        <v>1606336</v>
      </c>
      <c r="P80" s="34"/>
      <c r="Q80" s="34"/>
      <c r="R80" s="34"/>
      <c r="S80" s="34"/>
      <c r="T80" s="95" t="s">
        <v>49</v>
      </c>
      <c r="U80" s="117"/>
      <c r="V80" s="118"/>
      <c r="W80" s="117">
        <v>9.7409999999999997</v>
      </c>
      <c r="X80" s="118">
        <v>6.8310000000000004</v>
      </c>
      <c r="Y80" s="125">
        <v>4</v>
      </c>
      <c r="Z80" s="125"/>
      <c r="AA80" s="125"/>
      <c r="AB80" s="125"/>
      <c r="AC80" s="125"/>
      <c r="AD80" s="119">
        <v>89</v>
      </c>
      <c r="AE80" s="119">
        <v>136</v>
      </c>
      <c r="AF80" s="119"/>
      <c r="AG80" s="132"/>
    </row>
    <row r="81" spans="1:33" s="2" customFormat="1" ht="38.25" x14ac:dyDescent="0.2">
      <c r="A81" s="69" t="s">
        <v>135</v>
      </c>
      <c r="B81" s="156" t="s">
        <v>45</v>
      </c>
      <c r="C81" s="157" t="s">
        <v>36</v>
      </c>
      <c r="D81" s="157" t="s">
        <v>5</v>
      </c>
      <c r="E81" s="157" t="s">
        <v>6</v>
      </c>
      <c r="F81" s="157" t="s">
        <v>7</v>
      </c>
      <c r="G81" s="157" t="s">
        <v>4</v>
      </c>
      <c r="H81" s="157"/>
      <c r="I81" s="157"/>
      <c r="J81" s="158">
        <f>SUM(J82:J87)</f>
        <v>1139950</v>
      </c>
      <c r="K81" s="158">
        <f>SUM(K82:K87)</f>
        <v>415750</v>
      </c>
      <c r="L81" s="158"/>
      <c r="M81" s="158"/>
      <c r="N81" s="158">
        <f>SUM(N82:N87)</f>
        <v>154225</v>
      </c>
      <c r="O81" s="158">
        <f>SUM(O82:O87)</f>
        <v>569975</v>
      </c>
      <c r="P81" s="159"/>
      <c r="Q81" s="159"/>
      <c r="R81" s="159"/>
      <c r="S81" s="159"/>
      <c r="T81" s="98" t="s">
        <v>48</v>
      </c>
      <c r="U81" s="14"/>
      <c r="V81" s="14"/>
      <c r="W81" s="14"/>
      <c r="X81" s="14"/>
      <c r="Y81" s="14"/>
      <c r="Z81" s="14"/>
      <c r="AA81" s="14"/>
      <c r="AB81" s="177"/>
      <c r="AC81" s="177"/>
      <c r="AD81" s="14"/>
      <c r="AE81" s="14"/>
      <c r="AF81" s="14">
        <f>SUM(AF82:AF87)</f>
        <v>1084</v>
      </c>
      <c r="AG81" s="186">
        <f>SUM(AG82:AG87)</f>
        <v>0</v>
      </c>
    </row>
    <row r="82" spans="1:33" s="1" customFormat="1" ht="38.25" x14ac:dyDescent="0.2">
      <c r="A82" s="41" t="s">
        <v>136</v>
      </c>
      <c r="B82" s="42" t="s">
        <v>223</v>
      </c>
      <c r="C82" s="43" t="s">
        <v>36</v>
      </c>
      <c r="D82" s="43" t="s">
        <v>5</v>
      </c>
      <c r="E82" s="44" t="s">
        <v>6</v>
      </c>
      <c r="F82" s="43" t="s">
        <v>7</v>
      </c>
      <c r="G82" s="43" t="s">
        <v>4</v>
      </c>
      <c r="H82" s="43"/>
      <c r="I82" s="45"/>
      <c r="J82" s="46">
        <v>173770</v>
      </c>
      <c r="K82" s="46">
        <f>J82*0.5</f>
        <v>86885</v>
      </c>
      <c r="L82" s="46"/>
      <c r="M82" s="46"/>
      <c r="N82" s="38"/>
      <c r="O82" s="47">
        <f>J82*0.5</f>
        <v>86885</v>
      </c>
      <c r="P82" s="48"/>
      <c r="Q82" s="48"/>
      <c r="R82" s="48"/>
      <c r="S82" s="48"/>
      <c r="T82" s="99" t="s">
        <v>49</v>
      </c>
      <c r="U82" s="104"/>
      <c r="V82" s="170"/>
      <c r="W82" s="170"/>
      <c r="X82" s="171"/>
      <c r="Y82" s="170"/>
      <c r="Z82" s="172" t="s">
        <v>165</v>
      </c>
      <c r="AA82" s="173" t="s">
        <v>166</v>
      </c>
      <c r="AB82" s="170"/>
      <c r="AC82" s="170"/>
      <c r="AD82" s="174"/>
      <c r="AE82" s="174"/>
      <c r="AF82" s="176">
        <v>333</v>
      </c>
      <c r="AG82" s="175"/>
    </row>
    <row r="83" spans="1:33" s="1" customFormat="1" ht="63.75" x14ac:dyDescent="0.2">
      <c r="A83" s="41" t="s">
        <v>137</v>
      </c>
      <c r="B83" s="42" t="s">
        <v>224</v>
      </c>
      <c r="C83" s="43" t="s">
        <v>36</v>
      </c>
      <c r="D83" s="43" t="s">
        <v>5</v>
      </c>
      <c r="E83" s="44" t="s">
        <v>6</v>
      </c>
      <c r="F83" s="43" t="s">
        <v>7</v>
      </c>
      <c r="G83" s="43" t="s">
        <v>4</v>
      </c>
      <c r="H83" s="43"/>
      <c r="I83" s="45"/>
      <c r="J83" s="46">
        <v>162190</v>
      </c>
      <c r="K83" s="46">
        <f>J83*0.5</f>
        <v>81095</v>
      </c>
      <c r="L83" s="46"/>
      <c r="M83" s="46"/>
      <c r="N83" s="38"/>
      <c r="O83" s="47">
        <f t="shared" ref="O83:O87" si="31">J83*0.5</f>
        <v>81095</v>
      </c>
      <c r="P83" s="48"/>
      <c r="Q83" s="48"/>
      <c r="R83" s="48"/>
      <c r="S83" s="48"/>
      <c r="T83" s="99" t="s">
        <v>49</v>
      </c>
      <c r="U83" s="104"/>
      <c r="V83" s="170"/>
      <c r="W83" s="170"/>
      <c r="X83" s="170"/>
      <c r="Y83" s="170"/>
      <c r="Z83" s="172" t="s">
        <v>167</v>
      </c>
      <c r="AA83" s="173" t="s">
        <v>168</v>
      </c>
      <c r="AB83" s="170"/>
      <c r="AC83" s="170"/>
      <c r="AD83" s="174"/>
      <c r="AE83" s="174"/>
      <c r="AF83" s="176">
        <v>146</v>
      </c>
      <c r="AG83" s="175"/>
    </row>
    <row r="84" spans="1:33" s="1" customFormat="1" ht="38.25" x14ac:dyDescent="0.2">
      <c r="A84" s="41" t="s">
        <v>138</v>
      </c>
      <c r="B84" s="42" t="s">
        <v>225</v>
      </c>
      <c r="C84" s="43" t="s">
        <v>36</v>
      </c>
      <c r="D84" s="43" t="s">
        <v>5</v>
      </c>
      <c r="E84" s="44" t="s">
        <v>6</v>
      </c>
      <c r="F84" s="43" t="s">
        <v>7</v>
      </c>
      <c r="G84" s="43" t="s">
        <v>4</v>
      </c>
      <c r="H84" s="43"/>
      <c r="I84" s="45"/>
      <c r="J84" s="46">
        <v>195780</v>
      </c>
      <c r="K84" s="46">
        <f>J84*0.5</f>
        <v>97890</v>
      </c>
      <c r="L84" s="46"/>
      <c r="M84" s="46"/>
      <c r="N84" s="38"/>
      <c r="O84" s="47">
        <f t="shared" si="31"/>
        <v>97890</v>
      </c>
      <c r="P84" s="48"/>
      <c r="Q84" s="48"/>
      <c r="R84" s="48"/>
      <c r="S84" s="48"/>
      <c r="T84" s="99" t="s">
        <v>49</v>
      </c>
      <c r="U84" s="104"/>
      <c r="V84" s="170"/>
      <c r="W84" s="170"/>
      <c r="X84" s="170"/>
      <c r="Y84" s="170"/>
      <c r="Z84" s="172" t="s">
        <v>169</v>
      </c>
      <c r="AA84" s="173" t="s">
        <v>192</v>
      </c>
      <c r="AB84" s="170"/>
      <c r="AC84" s="170"/>
      <c r="AD84" s="174"/>
      <c r="AE84" s="174"/>
      <c r="AF84" s="176">
        <v>159</v>
      </c>
      <c r="AG84" s="175"/>
    </row>
    <row r="85" spans="1:33" s="1" customFormat="1" ht="38.25" x14ac:dyDescent="0.2">
      <c r="A85" s="41" t="s">
        <v>139</v>
      </c>
      <c r="B85" s="42" t="s">
        <v>226</v>
      </c>
      <c r="C85" s="43" t="s">
        <v>36</v>
      </c>
      <c r="D85" s="43" t="s">
        <v>5</v>
      </c>
      <c r="E85" s="44" t="s">
        <v>6</v>
      </c>
      <c r="F85" s="43" t="s">
        <v>7</v>
      </c>
      <c r="G85" s="43" t="s">
        <v>4</v>
      </c>
      <c r="H85" s="43"/>
      <c r="I85" s="45"/>
      <c r="J85" s="46">
        <v>130330.00000000001</v>
      </c>
      <c r="K85" s="46">
        <f>J85*0.5</f>
        <v>65165.000000000007</v>
      </c>
      <c r="L85" s="46"/>
      <c r="M85" s="46"/>
      <c r="N85" s="38"/>
      <c r="O85" s="47">
        <f t="shared" si="31"/>
        <v>65165.000000000007</v>
      </c>
      <c r="P85" s="48"/>
      <c r="Q85" s="48"/>
      <c r="R85" s="48"/>
      <c r="S85" s="48"/>
      <c r="T85" s="99" t="s">
        <v>49</v>
      </c>
      <c r="U85" s="104"/>
      <c r="V85" s="170"/>
      <c r="W85" s="170"/>
      <c r="X85" s="170"/>
      <c r="Y85" s="170"/>
      <c r="Z85" s="172" t="s">
        <v>170</v>
      </c>
      <c r="AA85" s="173" t="s">
        <v>171</v>
      </c>
      <c r="AB85" s="170"/>
      <c r="AC85" s="170"/>
      <c r="AD85" s="174"/>
      <c r="AE85" s="174"/>
      <c r="AF85" s="176">
        <v>205</v>
      </c>
      <c r="AG85" s="175"/>
    </row>
    <row r="86" spans="1:33" s="1" customFormat="1" ht="63.75" x14ac:dyDescent="0.2">
      <c r="A86" s="41" t="s">
        <v>140</v>
      </c>
      <c r="B86" s="42" t="s">
        <v>227</v>
      </c>
      <c r="C86" s="43" t="s">
        <v>36</v>
      </c>
      <c r="D86" s="43" t="s">
        <v>5</v>
      </c>
      <c r="E86" s="44" t="s">
        <v>6</v>
      </c>
      <c r="F86" s="43" t="s">
        <v>7</v>
      </c>
      <c r="G86" s="43" t="s">
        <v>4</v>
      </c>
      <c r="H86" s="43"/>
      <c r="I86" s="45"/>
      <c r="J86" s="46">
        <v>169430</v>
      </c>
      <c r="K86" s="46">
        <f>J86*0.5</f>
        <v>84715</v>
      </c>
      <c r="L86" s="46"/>
      <c r="M86" s="46"/>
      <c r="N86" s="38"/>
      <c r="O86" s="47">
        <f t="shared" si="31"/>
        <v>84715</v>
      </c>
      <c r="P86" s="48"/>
      <c r="Q86" s="48"/>
      <c r="R86" s="48"/>
      <c r="S86" s="48"/>
      <c r="T86" s="99" t="s">
        <v>49</v>
      </c>
      <c r="U86" s="104"/>
      <c r="V86" s="170"/>
      <c r="W86" s="170"/>
      <c r="X86" s="170"/>
      <c r="Y86" s="170"/>
      <c r="Z86" s="172" t="s">
        <v>172</v>
      </c>
      <c r="AA86" s="173" t="s">
        <v>173</v>
      </c>
      <c r="AB86" s="170"/>
      <c r="AC86" s="170"/>
      <c r="AD86" s="174"/>
      <c r="AE86" s="174"/>
      <c r="AF86" s="176">
        <v>150</v>
      </c>
      <c r="AG86" s="175"/>
    </row>
    <row r="87" spans="1:33" s="1" customFormat="1" ht="38.25" x14ac:dyDescent="0.2">
      <c r="A87" s="41" t="s">
        <v>141</v>
      </c>
      <c r="B87" s="42" t="s">
        <v>44</v>
      </c>
      <c r="C87" s="43" t="s">
        <v>36</v>
      </c>
      <c r="D87" s="43" t="s">
        <v>5</v>
      </c>
      <c r="E87" s="44" t="s">
        <v>6</v>
      </c>
      <c r="F87" s="43" t="s">
        <v>7</v>
      </c>
      <c r="G87" s="43" t="s">
        <v>4</v>
      </c>
      <c r="H87" s="43"/>
      <c r="I87" s="45"/>
      <c r="J87" s="46">
        <v>308450</v>
      </c>
      <c r="K87" s="46"/>
      <c r="L87" s="46"/>
      <c r="M87" s="46"/>
      <c r="N87" s="46">
        <f t="shared" ref="N87" si="32">J87*0.5</f>
        <v>154225</v>
      </c>
      <c r="O87" s="47">
        <f t="shared" si="31"/>
        <v>154225</v>
      </c>
      <c r="P87" s="48"/>
      <c r="Q87" s="48"/>
      <c r="R87" s="48"/>
      <c r="S87" s="48"/>
      <c r="T87" s="99" t="s">
        <v>49</v>
      </c>
      <c r="U87" s="104"/>
      <c r="V87" s="170"/>
      <c r="W87" s="170"/>
      <c r="X87" s="170"/>
      <c r="Y87" s="170"/>
      <c r="Z87" s="172" t="s">
        <v>172</v>
      </c>
      <c r="AA87" s="173" t="s">
        <v>174</v>
      </c>
      <c r="AB87" s="170"/>
      <c r="AC87" s="170"/>
      <c r="AD87" s="174"/>
      <c r="AE87" s="174"/>
      <c r="AF87" s="176">
        <v>91</v>
      </c>
      <c r="AG87" s="175"/>
    </row>
    <row r="88" spans="1:33" s="12" customFormat="1" ht="38.25" x14ac:dyDescent="0.2">
      <c r="A88" s="70" t="s">
        <v>145</v>
      </c>
      <c r="B88" s="152" t="s">
        <v>142</v>
      </c>
      <c r="C88" s="153" t="s">
        <v>36</v>
      </c>
      <c r="D88" s="153" t="s">
        <v>5</v>
      </c>
      <c r="E88" s="153" t="s">
        <v>6</v>
      </c>
      <c r="F88" s="153" t="s">
        <v>7</v>
      </c>
      <c r="G88" s="153" t="s">
        <v>4</v>
      </c>
      <c r="H88" s="153"/>
      <c r="I88" s="153"/>
      <c r="J88" s="154">
        <f>SUM(J89:J94)</f>
        <v>1742480.3544560079</v>
      </c>
      <c r="K88" s="154">
        <f>SUM(K89:K94)</f>
        <v>579240.03707136237</v>
      </c>
      <c r="L88" s="154"/>
      <c r="M88" s="154"/>
      <c r="N88" s="154">
        <f>SUM(N89:N94)</f>
        <v>292000.1401566416</v>
      </c>
      <c r="O88" s="154">
        <f>SUM(O89:O94)</f>
        <v>871240.17722800397</v>
      </c>
      <c r="P88" s="155"/>
      <c r="Q88" s="155"/>
      <c r="R88" s="155"/>
      <c r="S88" s="155"/>
      <c r="T88" s="100" t="s">
        <v>48</v>
      </c>
      <c r="U88" s="15"/>
      <c r="V88" s="15"/>
      <c r="W88" s="15"/>
      <c r="X88" s="15"/>
      <c r="Y88" s="15"/>
      <c r="Z88" s="15"/>
      <c r="AA88" s="15"/>
      <c r="AB88" s="153"/>
      <c r="AC88" s="184"/>
      <c r="AD88" s="15"/>
      <c r="AE88" s="15"/>
      <c r="AF88" s="15">
        <f>SUM(AF89:AF94)</f>
        <v>0</v>
      </c>
      <c r="AG88" s="178">
        <f>SUM(AG89:AG94)</f>
        <v>1002</v>
      </c>
    </row>
    <row r="89" spans="1:33" s="1" customFormat="1" ht="38.25" x14ac:dyDescent="0.2">
      <c r="A89" s="49" t="s">
        <v>146</v>
      </c>
      <c r="B89" s="50" t="s">
        <v>228</v>
      </c>
      <c r="C89" s="51" t="s">
        <v>36</v>
      </c>
      <c r="D89" s="51" t="s">
        <v>5</v>
      </c>
      <c r="E89" s="52" t="s">
        <v>6</v>
      </c>
      <c r="F89" s="51" t="s">
        <v>7</v>
      </c>
      <c r="G89" s="51" t="s">
        <v>4</v>
      </c>
      <c r="H89" s="53"/>
      <c r="I89" s="53"/>
      <c r="J89" s="54">
        <v>289620.01853568119</v>
      </c>
      <c r="K89" s="54">
        <f>J89*0.5</f>
        <v>144810.00926784059</v>
      </c>
      <c r="L89" s="54"/>
      <c r="M89" s="54"/>
      <c r="N89" s="38"/>
      <c r="O89" s="54">
        <f>J89*0.5</f>
        <v>144810.00926784059</v>
      </c>
      <c r="P89" s="55"/>
      <c r="Q89" s="55"/>
      <c r="R89" s="55"/>
      <c r="S89" s="55"/>
      <c r="T89" s="101" t="s">
        <v>49</v>
      </c>
      <c r="U89" s="105"/>
      <c r="V89" s="179"/>
      <c r="W89" s="179"/>
      <c r="X89" s="179"/>
      <c r="Y89" s="179"/>
      <c r="Z89" s="179"/>
      <c r="AA89" s="179"/>
      <c r="AB89" s="180">
        <v>99</v>
      </c>
      <c r="AC89" s="181" t="s">
        <v>177</v>
      </c>
      <c r="AD89" s="182"/>
      <c r="AE89" s="182"/>
      <c r="AF89" s="182"/>
      <c r="AG89" s="185">
        <v>256</v>
      </c>
    </row>
    <row r="90" spans="1:33" ht="38.25" x14ac:dyDescent="0.2">
      <c r="A90" s="49" t="s">
        <v>147</v>
      </c>
      <c r="B90" s="50" t="s">
        <v>229</v>
      </c>
      <c r="C90" s="51" t="s">
        <v>36</v>
      </c>
      <c r="D90" s="51" t="s">
        <v>5</v>
      </c>
      <c r="E90" s="52" t="s">
        <v>6</v>
      </c>
      <c r="F90" s="51" t="s">
        <v>7</v>
      </c>
      <c r="G90" s="51" t="s">
        <v>4</v>
      </c>
      <c r="H90" s="53"/>
      <c r="I90" s="53"/>
      <c r="J90" s="54">
        <v>173772.01112140872</v>
      </c>
      <c r="K90" s="54">
        <f>J90*0.5</f>
        <v>86886.005560704361</v>
      </c>
      <c r="L90" s="54"/>
      <c r="M90" s="54"/>
      <c r="N90" s="56"/>
      <c r="O90" s="54">
        <f t="shared" ref="O90:O94" si="33">J90*0.5</f>
        <v>86886.005560704361</v>
      </c>
      <c r="P90" s="55"/>
      <c r="Q90" s="55"/>
      <c r="R90" s="55"/>
      <c r="S90" s="55"/>
      <c r="T90" s="101" t="s">
        <v>49</v>
      </c>
      <c r="U90" s="105"/>
      <c r="V90" s="179"/>
      <c r="W90" s="179"/>
      <c r="X90" s="179"/>
      <c r="Y90" s="179"/>
      <c r="Z90" s="179"/>
      <c r="AA90" s="179"/>
      <c r="AB90" s="180">
        <v>190</v>
      </c>
      <c r="AC90" s="183" t="s">
        <v>178</v>
      </c>
      <c r="AD90" s="182"/>
      <c r="AE90" s="182"/>
      <c r="AF90" s="182"/>
      <c r="AG90" s="185">
        <v>146</v>
      </c>
    </row>
    <row r="91" spans="1:33" ht="38.25" x14ac:dyDescent="0.2">
      <c r="A91" s="49" t="s">
        <v>148</v>
      </c>
      <c r="B91" s="50" t="s">
        <v>230</v>
      </c>
      <c r="C91" s="51" t="s">
        <v>36</v>
      </c>
      <c r="D91" s="51" t="s">
        <v>5</v>
      </c>
      <c r="E91" s="52" t="s">
        <v>6</v>
      </c>
      <c r="F91" s="51" t="s">
        <v>7</v>
      </c>
      <c r="G91" s="51" t="s">
        <v>4</v>
      </c>
      <c r="H91" s="53"/>
      <c r="I91" s="53"/>
      <c r="J91" s="54">
        <v>173772.01112140872</v>
      </c>
      <c r="K91" s="54">
        <f>J91*0.5</f>
        <v>86886.005560704361</v>
      </c>
      <c r="L91" s="54"/>
      <c r="M91" s="54"/>
      <c r="N91" s="56"/>
      <c r="O91" s="54">
        <f t="shared" si="33"/>
        <v>86886.005560704361</v>
      </c>
      <c r="P91" s="55"/>
      <c r="Q91" s="55"/>
      <c r="R91" s="55"/>
      <c r="S91" s="55"/>
      <c r="T91" s="101" t="s">
        <v>49</v>
      </c>
      <c r="U91" s="105"/>
      <c r="V91" s="179"/>
      <c r="W91" s="179"/>
      <c r="X91" s="179"/>
      <c r="Y91" s="179"/>
      <c r="Z91" s="179"/>
      <c r="AA91" s="179"/>
      <c r="AB91" s="180">
        <v>150</v>
      </c>
      <c r="AC91" s="183" t="s">
        <v>178</v>
      </c>
      <c r="AD91" s="182"/>
      <c r="AE91" s="182"/>
      <c r="AF91" s="182"/>
      <c r="AG91" s="185">
        <v>144</v>
      </c>
    </row>
    <row r="92" spans="1:33" ht="38.25" x14ac:dyDescent="0.2">
      <c r="A92" s="49" t="s">
        <v>149</v>
      </c>
      <c r="B92" s="50" t="s">
        <v>231</v>
      </c>
      <c r="C92" s="51" t="s">
        <v>36</v>
      </c>
      <c r="D92" s="51" t="s">
        <v>5</v>
      </c>
      <c r="E92" s="52" t="s">
        <v>6</v>
      </c>
      <c r="F92" s="51" t="s">
        <v>7</v>
      </c>
      <c r="G92" s="51" t="s">
        <v>4</v>
      </c>
      <c r="H92" s="53"/>
      <c r="I92" s="53"/>
      <c r="J92" s="54">
        <v>289620.01853568119</v>
      </c>
      <c r="K92" s="54">
        <f>J92*0.5</f>
        <v>144810.00926784059</v>
      </c>
      <c r="L92" s="54"/>
      <c r="M92" s="54"/>
      <c r="N92" s="56"/>
      <c r="O92" s="54">
        <f t="shared" si="33"/>
        <v>144810.00926784059</v>
      </c>
      <c r="P92" s="55"/>
      <c r="Q92" s="55"/>
      <c r="R92" s="55"/>
      <c r="S92" s="55"/>
      <c r="T92" s="101" t="s">
        <v>49</v>
      </c>
      <c r="U92" s="105"/>
      <c r="V92" s="179"/>
      <c r="W92" s="179"/>
      <c r="X92" s="179"/>
      <c r="Y92" s="179"/>
      <c r="Z92" s="179"/>
      <c r="AA92" s="179"/>
      <c r="AB92" s="180">
        <v>99</v>
      </c>
      <c r="AC92" s="181" t="s">
        <v>177</v>
      </c>
      <c r="AD92" s="182"/>
      <c r="AE92" s="182"/>
      <c r="AF92" s="182"/>
      <c r="AG92" s="185">
        <v>174</v>
      </c>
    </row>
    <row r="93" spans="1:33" ht="38.25" x14ac:dyDescent="0.2">
      <c r="A93" s="49" t="s">
        <v>150</v>
      </c>
      <c r="B93" s="50" t="s">
        <v>232</v>
      </c>
      <c r="C93" s="51" t="s">
        <v>36</v>
      </c>
      <c r="D93" s="51" t="s">
        <v>5</v>
      </c>
      <c r="E93" s="52" t="s">
        <v>6</v>
      </c>
      <c r="F93" s="51" t="s">
        <v>7</v>
      </c>
      <c r="G93" s="51" t="s">
        <v>4</v>
      </c>
      <c r="H93" s="53"/>
      <c r="I93" s="53"/>
      <c r="J93" s="54">
        <v>231696.01482854495</v>
      </c>
      <c r="K93" s="54">
        <f>J93*0.5</f>
        <v>115848.00741427248</v>
      </c>
      <c r="L93" s="54"/>
      <c r="M93" s="54"/>
      <c r="N93" s="56"/>
      <c r="O93" s="54">
        <f t="shared" si="33"/>
        <v>115848.00741427248</v>
      </c>
      <c r="P93" s="55"/>
      <c r="Q93" s="55"/>
      <c r="R93" s="55"/>
      <c r="S93" s="55"/>
      <c r="T93" s="101" t="s">
        <v>49</v>
      </c>
      <c r="U93" s="105"/>
      <c r="V93" s="179"/>
      <c r="W93" s="179"/>
      <c r="X93" s="179"/>
      <c r="Y93" s="179"/>
      <c r="Z93" s="179"/>
      <c r="AA93" s="179"/>
      <c r="AB93" s="180">
        <v>130</v>
      </c>
      <c r="AC93" s="183" t="s">
        <v>178</v>
      </c>
      <c r="AD93" s="182"/>
      <c r="AE93" s="182"/>
      <c r="AF93" s="182"/>
      <c r="AG93" s="185">
        <v>131</v>
      </c>
    </row>
    <row r="94" spans="1:33" ht="38.25" x14ac:dyDescent="0.2">
      <c r="A94" s="49" t="s">
        <v>151</v>
      </c>
      <c r="B94" s="50" t="s">
        <v>233</v>
      </c>
      <c r="C94" s="51" t="s">
        <v>36</v>
      </c>
      <c r="D94" s="51" t="s">
        <v>5</v>
      </c>
      <c r="E94" s="52" t="s">
        <v>6</v>
      </c>
      <c r="F94" s="51" t="s">
        <v>7</v>
      </c>
      <c r="G94" s="51" t="s">
        <v>4</v>
      </c>
      <c r="H94" s="53"/>
      <c r="I94" s="53"/>
      <c r="J94" s="54">
        <v>584000.28031328321</v>
      </c>
      <c r="K94" s="54"/>
      <c r="L94" s="54"/>
      <c r="M94" s="54"/>
      <c r="N94" s="54">
        <f>J94*0.5</f>
        <v>292000.1401566416</v>
      </c>
      <c r="O94" s="54">
        <f t="shared" si="33"/>
        <v>292000.1401566416</v>
      </c>
      <c r="P94" s="55"/>
      <c r="Q94" s="55"/>
      <c r="R94" s="55"/>
      <c r="S94" s="55"/>
      <c r="T94" s="101" t="s">
        <v>49</v>
      </c>
      <c r="U94" s="105"/>
      <c r="V94" s="179"/>
      <c r="W94" s="179"/>
      <c r="X94" s="179"/>
      <c r="Y94" s="179"/>
      <c r="Z94" s="179"/>
      <c r="AA94" s="179"/>
      <c r="AB94" s="180">
        <v>99</v>
      </c>
      <c r="AC94" s="181" t="s">
        <v>177</v>
      </c>
      <c r="AD94" s="182"/>
      <c r="AE94" s="182"/>
      <c r="AF94" s="182"/>
      <c r="AG94" s="185">
        <v>151</v>
      </c>
    </row>
    <row r="95" spans="1:33" x14ac:dyDescent="0.2">
      <c r="A95" s="191" t="s">
        <v>143</v>
      </c>
      <c r="B95" s="191"/>
      <c r="C95" s="191"/>
      <c r="D95" s="191"/>
      <c r="E95" s="191"/>
      <c r="F95" s="191"/>
      <c r="G95" s="191"/>
      <c r="H95" s="191"/>
      <c r="I95" s="191"/>
      <c r="J95" s="68">
        <f t="shared" ref="J95:O95" si="34">SUM(J49,J12)</f>
        <v>17372037.899818324</v>
      </c>
      <c r="K95" s="68">
        <f t="shared" si="34"/>
        <v>2347328.6747525218</v>
      </c>
      <c r="L95" s="68">
        <f t="shared" si="34"/>
        <v>0</v>
      </c>
      <c r="M95" s="68">
        <f t="shared" si="34"/>
        <v>0</v>
      </c>
      <c r="N95" s="68">
        <f t="shared" si="34"/>
        <v>3814121.2751566414</v>
      </c>
      <c r="O95" s="68">
        <f t="shared" si="34"/>
        <v>11210587.949909164</v>
      </c>
      <c r="P95" s="66"/>
      <c r="Q95" s="66"/>
      <c r="R95" s="66"/>
      <c r="S95" s="66"/>
      <c r="T95" s="67"/>
      <c r="U95" s="67"/>
      <c r="V95" s="10"/>
      <c r="W95" s="10"/>
      <c r="Z95" s="2"/>
      <c r="AA95" s="2"/>
      <c r="AB95" s="2"/>
      <c r="AC95" s="2"/>
    </row>
    <row r="96" spans="1:33" x14ac:dyDescent="0.2">
      <c r="A96" s="191" t="s">
        <v>234</v>
      </c>
      <c r="B96" s="191"/>
      <c r="C96" s="191"/>
      <c r="D96" s="191"/>
      <c r="E96" s="191"/>
      <c r="F96" s="191"/>
      <c r="G96" s="191"/>
      <c r="H96" s="191"/>
      <c r="I96" s="191"/>
      <c r="J96" s="68"/>
      <c r="K96" s="68"/>
      <c r="L96" s="68"/>
      <c r="M96" s="68"/>
      <c r="N96" s="68"/>
      <c r="O96" s="68">
        <v>9604251.9499091618</v>
      </c>
      <c r="P96" s="66"/>
      <c r="Q96" s="66"/>
      <c r="R96" s="66"/>
      <c r="S96" s="66"/>
      <c r="T96" s="67"/>
      <c r="U96" s="67"/>
      <c r="V96" s="10"/>
      <c r="W96" s="10"/>
      <c r="Z96" s="2"/>
      <c r="AA96" s="2"/>
      <c r="AB96" s="2"/>
      <c r="AC96" s="2"/>
    </row>
    <row r="97" spans="1:29" x14ac:dyDescent="0.2">
      <c r="A97" s="192" t="s">
        <v>235</v>
      </c>
      <c r="B97" s="193"/>
      <c r="C97" s="193"/>
      <c r="D97" s="193"/>
      <c r="E97" s="193"/>
      <c r="F97" s="193"/>
      <c r="G97" s="193"/>
      <c r="H97" s="193"/>
      <c r="I97" s="194"/>
      <c r="J97" s="68"/>
      <c r="K97" s="68"/>
      <c r="L97" s="68"/>
      <c r="M97" s="68"/>
      <c r="N97" s="68">
        <v>3500000</v>
      </c>
      <c r="O97" s="68"/>
      <c r="P97" s="66"/>
      <c r="Q97" s="66"/>
      <c r="R97" s="66"/>
      <c r="S97" s="66"/>
      <c r="T97" s="67"/>
      <c r="U97" s="67"/>
      <c r="V97" s="10"/>
      <c r="W97" s="10"/>
      <c r="Z97" s="2"/>
      <c r="AA97" s="2"/>
      <c r="AB97" s="2"/>
      <c r="AC97" s="2"/>
    </row>
    <row r="98" spans="1:29" x14ac:dyDescent="0.2">
      <c r="A98" s="192" t="s">
        <v>152</v>
      </c>
      <c r="B98" s="193"/>
      <c r="C98" s="193"/>
      <c r="D98" s="193"/>
      <c r="E98" s="193"/>
      <c r="F98" s="193"/>
      <c r="G98" s="193"/>
      <c r="H98" s="193"/>
      <c r="I98" s="194"/>
      <c r="J98" s="68"/>
      <c r="K98" s="68"/>
      <c r="L98" s="68"/>
      <c r="M98" s="68"/>
      <c r="N98" s="71">
        <f>N97-N95</f>
        <v>-314121.27515664138</v>
      </c>
      <c r="O98" s="71">
        <f>O96-O95</f>
        <v>-1606336.0000000019</v>
      </c>
      <c r="P98" s="66"/>
      <c r="Q98" s="66"/>
      <c r="R98" s="66"/>
      <c r="S98" s="66"/>
      <c r="T98" s="67"/>
      <c r="U98" s="67"/>
      <c r="V98" s="10"/>
      <c r="W98" s="10"/>
      <c r="Z98" s="2"/>
      <c r="AA98" s="2"/>
      <c r="AB98" s="2"/>
      <c r="AC98" s="2"/>
    </row>
    <row r="99" spans="1:29" x14ac:dyDescent="0.2">
      <c r="A99" s="191" t="s">
        <v>144</v>
      </c>
      <c r="B99" s="191"/>
      <c r="C99" s="191"/>
      <c r="D99" s="191"/>
      <c r="E99" s="191"/>
      <c r="F99" s="191"/>
      <c r="G99" s="191"/>
      <c r="H99" s="191"/>
      <c r="I99" s="191"/>
      <c r="J99" s="68">
        <f>SUM(K99:O99)</f>
        <v>17372037.899818327</v>
      </c>
      <c r="K99" s="68">
        <f>K95</f>
        <v>2347328.6747525218</v>
      </c>
      <c r="L99" s="68"/>
      <c r="M99" s="68"/>
      <c r="N99" s="68">
        <f>N95</f>
        <v>3814121.2751566414</v>
      </c>
      <c r="O99" s="68">
        <f>O95</f>
        <v>11210587.949909164</v>
      </c>
      <c r="P99" s="66"/>
      <c r="Q99" s="66"/>
      <c r="R99" s="66"/>
      <c r="S99" s="66"/>
      <c r="T99" s="67"/>
      <c r="U99" s="67"/>
      <c r="V99" s="10"/>
      <c r="W99" s="10"/>
      <c r="Z99" s="2"/>
      <c r="AA99" s="2"/>
      <c r="AB99" s="2"/>
      <c r="AC99" s="2"/>
    </row>
    <row r="100" spans="1:29" x14ac:dyDescent="0.2">
      <c r="A100" s="60"/>
      <c r="B100" s="61"/>
      <c r="C100" s="62"/>
      <c r="D100" s="62"/>
      <c r="E100" s="63"/>
      <c r="F100" s="62"/>
      <c r="G100" s="62"/>
      <c r="H100" s="64"/>
      <c r="I100" s="64"/>
      <c r="J100" s="65"/>
      <c r="K100" s="65"/>
      <c r="L100" s="65"/>
      <c r="M100" s="65"/>
      <c r="N100" s="65"/>
      <c r="O100" s="65"/>
      <c r="P100" s="66"/>
      <c r="Q100" s="66"/>
      <c r="R100" s="66"/>
      <c r="S100" s="66"/>
      <c r="T100" s="67"/>
      <c r="U100" s="67"/>
      <c r="V100" s="10"/>
      <c r="W100" s="10"/>
      <c r="Z100" s="2"/>
      <c r="AA100" s="2"/>
      <c r="AB100" s="2"/>
      <c r="AC100" s="2"/>
    </row>
    <row r="101" spans="1:29" x14ac:dyDescent="0.2">
      <c r="A101" s="60"/>
      <c r="B101" s="61"/>
      <c r="C101" s="62"/>
      <c r="D101" s="62"/>
      <c r="E101" s="63"/>
      <c r="F101" s="62"/>
      <c r="G101" s="62"/>
      <c r="H101" s="64"/>
      <c r="I101" s="64"/>
      <c r="J101" s="65"/>
      <c r="K101" s="65"/>
      <c r="L101" s="65"/>
      <c r="M101" s="65"/>
      <c r="N101" s="65"/>
      <c r="O101" s="65"/>
      <c r="P101" s="66"/>
      <c r="Q101" s="66"/>
      <c r="R101" s="66"/>
      <c r="S101" s="66"/>
      <c r="T101" s="67"/>
      <c r="U101" s="67"/>
      <c r="V101" s="10"/>
      <c r="W101" s="10"/>
      <c r="Z101" s="2"/>
      <c r="AA101" s="2"/>
      <c r="AB101" s="2"/>
      <c r="AC101" s="2"/>
    </row>
    <row r="102" spans="1:29" x14ac:dyDescent="0.2">
      <c r="A102" s="60"/>
      <c r="B102" s="61"/>
      <c r="C102" s="62"/>
      <c r="D102" s="62"/>
      <c r="E102" s="63"/>
      <c r="F102" s="62"/>
      <c r="G102" s="62"/>
      <c r="H102" s="64"/>
      <c r="I102" s="64"/>
      <c r="J102" s="65"/>
      <c r="K102" s="65"/>
      <c r="L102" s="65"/>
      <c r="M102" s="65"/>
      <c r="N102" s="65"/>
      <c r="O102" s="65"/>
      <c r="P102" s="66"/>
      <c r="Q102" s="66"/>
      <c r="R102" s="66"/>
      <c r="S102" s="66"/>
      <c r="T102" s="67"/>
      <c r="U102" s="67"/>
      <c r="V102" s="10"/>
      <c r="W102" s="10"/>
      <c r="Z102" s="2"/>
      <c r="AA102" s="2"/>
      <c r="AB102" s="2"/>
      <c r="AC102" s="2"/>
    </row>
    <row r="103" spans="1:29" x14ac:dyDescent="0.2">
      <c r="J103" s="9"/>
      <c r="K103" s="9"/>
      <c r="L103" s="9"/>
      <c r="M103" s="9"/>
      <c r="N103" s="9"/>
      <c r="O103" s="9"/>
      <c r="Z103" s="2"/>
      <c r="AA103" s="2"/>
      <c r="AB103" s="2"/>
      <c r="AC103" s="2"/>
    </row>
    <row r="104" spans="1:29" x14ac:dyDescent="0.2">
      <c r="Z104" s="2"/>
      <c r="AA104" s="2"/>
      <c r="AB104" s="2"/>
      <c r="AC104" s="2"/>
    </row>
    <row r="105" spans="1:29" x14ac:dyDescent="0.2">
      <c r="Z105" s="2"/>
      <c r="AA105" s="2"/>
      <c r="AB105" s="2"/>
      <c r="AC105" s="2"/>
    </row>
    <row r="106" spans="1:29" x14ac:dyDescent="0.2">
      <c r="Z106" s="2"/>
      <c r="AA106" s="2"/>
      <c r="AB106" s="2"/>
      <c r="AC106" s="2"/>
    </row>
    <row r="107" spans="1:29" x14ac:dyDescent="0.2">
      <c r="Z107" s="2"/>
      <c r="AA107" s="2"/>
      <c r="AB107" s="2"/>
      <c r="AC107" s="2"/>
    </row>
    <row r="108" spans="1:29" x14ac:dyDescent="0.2">
      <c r="Z108" s="2"/>
      <c r="AA108" s="2"/>
      <c r="AB108" s="2"/>
      <c r="AC108" s="2"/>
    </row>
    <row r="109" spans="1:29" x14ac:dyDescent="0.2">
      <c r="Z109" s="2"/>
      <c r="AA109" s="2"/>
      <c r="AB109" s="2"/>
      <c r="AC109" s="2"/>
    </row>
    <row r="110" spans="1:29" x14ac:dyDescent="0.2">
      <c r="Z110" s="2"/>
      <c r="AA110" s="2"/>
      <c r="AB110" s="2"/>
      <c r="AC110" s="2"/>
    </row>
    <row r="111" spans="1:29" x14ac:dyDescent="0.2">
      <c r="Z111" s="2"/>
      <c r="AA111" s="2"/>
      <c r="AB111" s="2"/>
      <c r="AC111" s="2"/>
    </row>
    <row r="112" spans="1:29" x14ac:dyDescent="0.2">
      <c r="Z112" s="2"/>
      <c r="AA112" s="2"/>
      <c r="AB112" s="2"/>
      <c r="AC112" s="2"/>
    </row>
    <row r="113" spans="26:29" x14ac:dyDescent="0.2">
      <c r="Z113" s="2"/>
      <c r="AA113" s="2"/>
      <c r="AB113" s="2"/>
      <c r="AC113" s="2"/>
    </row>
    <row r="114" spans="26:29" x14ac:dyDescent="0.2">
      <c r="Z114" s="2"/>
      <c r="AA114" s="2"/>
      <c r="AB114" s="2"/>
      <c r="AC114" s="2"/>
    </row>
    <row r="115" spans="26:29" x14ac:dyDescent="0.2">
      <c r="Z115" s="2"/>
      <c r="AA115" s="2"/>
      <c r="AB115" s="2"/>
      <c r="AC115" s="2"/>
    </row>
    <row r="116" spans="26:29" x14ac:dyDescent="0.2">
      <c r="Z116" s="2"/>
      <c r="AA116" s="2"/>
      <c r="AB116" s="2"/>
      <c r="AC116" s="2"/>
    </row>
    <row r="117" spans="26:29" x14ac:dyDescent="0.2">
      <c r="Z117" s="2"/>
      <c r="AA117" s="2"/>
      <c r="AB117" s="2"/>
      <c r="AC117" s="2"/>
    </row>
    <row r="118" spans="26:29" x14ac:dyDescent="0.2">
      <c r="Z118" s="2"/>
      <c r="AA118" s="2"/>
      <c r="AB118" s="2"/>
      <c r="AC118" s="2"/>
    </row>
    <row r="119" spans="26:29" x14ac:dyDescent="0.2">
      <c r="Z119" s="2"/>
      <c r="AA119" s="2"/>
      <c r="AB119" s="2"/>
      <c r="AC119" s="2"/>
    </row>
    <row r="120" spans="26:29" x14ac:dyDescent="0.2">
      <c r="Z120" s="2"/>
      <c r="AA120" s="2"/>
      <c r="AB120" s="2"/>
      <c r="AC120" s="2"/>
    </row>
    <row r="121" spans="26:29" x14ac:dyDescent="0.2">
      <c r="Z121" s="2"/>
      <c r="AA121" s="2"/>
      <c r="AB121" s="2"/>
      <c r="AC121" s="2"/>
    </row>
    <row r="122" spans="26:29" x14ac:dyDescent="0.2">
      <c r="Z122" s="2"/>
      <c r="AA122" s="2"/>
      <c r="AB122" s="2"/>
      <c r="AC122" s="2"/>
    </row>
    <row r="123" spans="26:29" x14ac:dyDescent="0.2">
      <c r="Z123" s="2"/>
      <c r="AA123" s="2"/>
      <c r="AB123" s="2"/>
      <c r="AC123" s="2"/>
    </row>
    <row r="124" spans="26:29" x14ac:dyDescent="0.2">
      <c r="Z124" s="2"/>
      <c r="AA124" s="2"/>
      <c r="AB124" s="2"/>
      <c r="AC124" s="2"/>
    </row>
    <row r="125" spans="26:29" x14ac:dyDescent="0.2">
      <c r="Z125" s="2"/>
      <c r="AA125" s="2"/>
      <c r="AB125" s="2"/>
      <c r="AC125" s="2"/>
    </row>
    <row r="126" spans="26:29" x14ac:dyDescent="0.2">
      <c r="Z126" s="2"/>
      <c r="AA126" s="2"/>
      <c r="AB126" s="2"/>
      <c r="AC126" s="2"/>
    </row>
    <row r="127" spans="26:29" x14ac:dyDescent="0.2">
      <c r="Z127" s="2"/>
      <c r="AA127" s="2"/>
      <c r="AB127" s="2"/>
      <c r="AC127" s="2"/>
    </row>
    <row r="128" spans="26:29" x14ac:dyDescent="0.2">
      <c r="Z128" s="2"/>
      <c r="AA128" s="2"/>
      <c r="AB128" s="2"/>
      <c r="AC128" s="2"/>
    </row>
    <row r="129" spans="26:29" x14ac:dyDescent="0.2">
      <c r="Z129" s="2"/>
      <c r="AA129" s="2"/>
      <c r="AB129" s="2"/>
      <c r="AC129" s="2"/>
    </row>
    <row r="130" spans="26:29" x14ac:dyDescent="0.2">
      <c r="Z130" s="2"/>
      <c r="AA130" s="2"/>
      <c r="AB130" s="2"/>
      <c r="AC130" s="2"/>
    </row>
    <row r="131" spans="26:29" x14ac:dyDescent="0.2">
      <c r="Z131" s="2"/>
      <c r="AA131" s="2"/>
      <c r="AB131" s="2"/>
      <c r="AC131" s="2"/>
    </row>
    <row r="132" spans="26:29" x14ac:dyDescent="0.2">
      <c r="Z132" s="2"/>
      <c r="AA132" s="2"/>
      <c r="AB132" s="2"/>
      <c r="AC132" s="2"/>
    </row>
    <row r="133" spans="26:29" x14ac:dyDescent="0.2">
      <c r="Z133" s="2"/>
      <c r="AA133" s="2"/>
      <c r="AB133" s="2"/>
      <c r="AC133" s="2"/>
    </row>
    <row r="134" spans="26:29" x14ac:dyDescent="0.2">
      <c r="Z134" s="2"/>
      <c r="AA134" s="2"/>
      <c r="AB134" s="2"/>
      <c r="AC134" s="2"/>
    </row>
    <row r="135" spans="26:29" x14ac:dyDescent="0.2">
      <c r="Z135" s="2"/>
      <c r="AA135" s="2"/>
      <c r="AB135" s="2"/>
      <c r="AC135" s="2"/>
    </row>
    <row r="136" spans="26:29" x14ac:dyDescent="0.2">
      <c r="Z136" s="2"/>
      <c r="AA136" s="2"/>
      <c r="AB136" s="2"/>
      <c r="AC136" s="2"/>
    </row>
    <row r="137" spans="26:29" x14ac:dyDescent="0.2">
      <c r="Z137" s="2"/>
      <c r="AA137" s="2"/>
      <c r="AB137" s="2"/>
      <c r="AC137" s="2"/>
    </row>
    <row r="138" spans="26:29" x14ac:dyDescent="0.2">
      <c r="Z138" s="2"/>
      <c r="AA138" s="2"/>
      <c r="AB138" s="2"/>
      <c r="AC138" s="2"/>
    </row>
    <row r="139" spans="26:29" x14ac:dyDescent="0.2">
      <c r="Z139" s="2"/>
      <c r="AA139" s="2"/>
      <c r="AB139" s="2"/>
      <c r="AC139" s="2"/>
    </row>
    <row r="140" spans="26:29" x14ac:dyDescent="0.2">
      <c r="Z140" s="2"/>
      <c r="AA140" s="2"/>
      <c r="AB140" s="2"/>
      <c r="AC140" s="2"/>
    </row>
    <row r="141" spans="26:29" x14ac:dyDescent="0.2">
      <c r="Z141" s="2"/>
      <c r="AA141" s="2"/>
      <c r="AB141" s="2"/>
      <c r="AC141" s="2"/>
    </row>
    <row r="142" spans="26:29" x14ac:dyDescent="0.2">
      <c r="Z142" s="2"/>
      <c r="AA142" s="2"/>
      <c r="AB142" s="2"/>
      <c r="AC142" s="2"/>
    </row>
    <row r="143" spans="26:29" x14ac:dyDescent="0.2">
      <c r="Z143" s="2"/>
      <c r="AA143" s="2"/>
      <c r="AB143" s="2"/>
      <c r="AC143" s="2"/>
    </row>
    <row r="144" spans="26:29" x14ac:dyDescent="0.2">
      <c r="Z144" s="2"/>
      <c r="AA144" s="2"/>
      <c r="AB144" s="2"/>
      <c r="AC144" s="2"/>
    </row>
    <row r="145" spans="26:29" x14ac:dyDescent="0.2">
      <c r="Z145" s="2"/>
      <c r="AA145" s="2"/>
      <c r="AB145" s="2"/>
      <c r="AC145" s="2"/>
    </row>
    <row r="146" spans="26:29" x14ac:dyDescent="0.2">
      <c r="Z146" s="2"/>
      <c r="AA146" s="2"/>
      <c r="AB146" s="2"/>
      <c r="AC146" s="2"/>
    </row>
    <row r="147" spans="26:29" x14ac:dyDescent="0.2">
      <c r="Z147" s="2"/>
      <c r="AA147" s="2"/>
      <c r="AB147" s="2"/>
      <c r="AC147" s="2"/>
    </row>
    <row r="148" spans="26:29" x14ac:dyDescent="0.2">
      <c r="Z148" s="2"/>
      <c r="AA148" s="2"/>
      <c r="AB148" s="2"/>
      <c r="AC148" s="2"/>
    </row>
    <row r="149" spans="26:29" x14ac:dyDescent="0.2">
      <c r="Z149" s="2"/>
      <c r="AA149" s="2"/>
      <c r="AB149" s="2"/>
      <c r="AC149" s="2"/>
    </row>
    <row r="150" spans="26:29" x14ac:dyDescent="0.2">
      <c r="Z150" s="2"/>
      <c r="AA150" s="2"/>
      <c r="AB150" s="2"/>
      <c r="AC150" s="2"/>
    </row>
    <row r="151" spans="26:29" x14ac:dyDescent="0.2">
      <c r="Z151" s="2"/>
      <c r="AA151" s="2"/>
      <c r="AB151" s="2"/>
      <c r="AC151" s="2"/>
    </row>
    <row r="152" spans="26:29" x14ac:dyDescent="0.2">
      <c r="Z152" s="2"/>
      <c r="AA152" s="2"/>
      <c r="AB152" s="2"/>
      <c r="AC152" s="2"/>
    </row>
    <row r="153" spans="26:29" x14ac:dyDescent="0.2">
      <c r="Z153" s="2"/>
      <c r="AA153" s="2"/>
      <c r="AB153" s="2"/>
      <c r="AC153" s="2"/>
    </row>
    <row r="154" spans="26:29" x14ac:dyDescent="0.2">
      <c r="Z154" s="2"/>
      <c r="AA154" s="2"/>
      <c r="AB154" s="2"/>
      <c r="AC154" s="2"/>
    </row>
    <row r="155" spans="26:29" x14ac:dyDescent="0.2">
      <c r="Z155" s="2"/>
      <c r="AA155" s="2"/>
      <c r="AB155" s="2"/>
      <c r="AC155" s="2"/>
    </row>
    <row r="156" spans="26:29" x14ac:dyDescent="0.2">
      <c r="Z156" s="2"/>
      <c r="AA156" s="2"/>
      <c r="AB156" s="2"/>
      <c r="AC156" s="2"/>
    </row>
    <row r="157" spans="26:29" x14ac:dyDescent="0.2">
      <c r="Z157" s="2"/>
      <c r="AA157" s="2"/>
      <c r="AB157" s="2"/>
      <c r="AC157" s="2"/>
    </row>
    <row r="158" spans="26:29" x14ac:dyDescent="0.2">
      <c r="Z158" s="2"/>
      <c r="AA158" s="2"/>
      <c r="AB158" s="2"/>
      <c r="AC158" s="2"/>
    </row>
    <row r="159" spans="26:29" x14ac:dyDescent="0.2">
      <c r="Z159" s="2"/>
      <c r="AA159" s="2"/>
      <c r="AB159" s="2"/>
      <c r="AC159" s="2"/>
    </row>
    <row r="160" spans="26:29" x14ac:dyDescent="0.2">
      <c r="Z160" s="2"/>
      <c r="AA160" s="2"/>
      <c r="AB160" s="2"/>
      <c r="AC160" s="2"/>
    </row>
    <row r="161" spans="26:29" x14ac:dyDescent="0.2">
      <c r="Z161" s="2"/>
      <c r="AA161" s="2"/>
      <c r="AB161" s="2"/>
      <c r="AC161" s="2"/>
    </row>
    <row r="162" spans="26:29" x14ac:dyDescent="0.2">
      <c r="Z162" s="2"/>
      <c r="AA162" s="2"/>
      <c r="AB162" s="2"/>
      <c r="AC162" s="2"/>
    </row>
    <row r="163" spans="26:29" x14ac:dyDescent="0.2">
      <c r="Z163" s="2"/>
      <c r="AA163" s="2"/>
      <c r="AB163" s="2"/>
      <c r="AC163" s="2"/>
    </row>
    <row r="164" spans="26:29" x14ac:dyDescent="0.2">
      <c r="Z164" s="2"/>
      <c r="AA164" s="2"/>
      <c r="AB164" s="2"/>
      <c r="AC164" s="2"/>
    </row>
    <row r="165" spans="26:29" x14ac:dyDescent="0.2">
      <c r="Z165" s="2"/>
      <c r="AA165" s="2"/>
      <c r="AB165" s="2"/>
      <c r="AC165" s="2"/>
    </row>
    <row r="166" spans="26:29" x14ac:dyDescent="0.2">
      <c r="Z166" s="2"/>
      <c r="AA166" s="2"/>
      <c r="AB166" s="2"/>
      <c r="AC166" s="2"/>
    </row>
    <row r="167" spans="26:29" x14ac:dyDescent="0.2">
      <c r="Z167" s="2"/>
      <c r="AA167" s="2"/>
      <c r="AB167" s="2"/>
      <c r="AC167" s="2"/>
    </row>
    <row r="168" spans="26:29" x14ac:dyDescent="0.2">
      <c r="Z168" s="2"/>
      <c r="AA168" s="2"/>
      <c r="AB168" s="2"/>
      <c r="AC168" s="2"/>
    </row>
    <row r="169" spans="26:29" x14ac:dyDescent="0.2">
      <c r="Z169" s="2"/>
      <c r="AA169" s="2"/>
      <c r="AB169" s="2"/>
      <c r="AC169" s="2"/>
    </row>
    <row r="170" spans="26:29" x14ac:dyDescent="0.2">
      <c r="Z170" s="2"/>
      <c r="AA170" s="2"/>
      <c r="AB170" s="2"/>
      <c r="AC170" s="2"/>
    </row>
    <row r="171" spans="26:29" x14ac:dyDescent="0.2">
      <c r="Z171" s="2"/>
      <c r="AA171" s="2"/>
      <c r="AB171" s="2"/>
      <c r="AC171" s="2"/>
    </row>
    <row r="172" spans="26:29" x14ac:dyDescent="0.2">
      <c r="Z172" s="2"/>
      <c r="AA172" s="2"/>
      <c r="AB172" s="2"/>
      <c r="AC172" s="2"/>
    </row>
    <row r="173" spans="26:29" x14ac:dyDescent="0.2">
      <c r="Z173" s="2"/>
      <c r="AA173" s="2"/>
      <c r="AB173" s="2"/>
      <c r="AC173" s="2"/>
    </row>
    <row r="174" spans="26:29" x14ac:dyDescent="0.2">
      <c r="Z174" s="2"/>
      <c r="AA174" s="2"/>
      <c r="AB174" s="2"/>
      <c r="AC174" s="2"/>
    </row>
    <row r="175" spans="26:29" x14ac:dyDescent="0.2">
      <c r="Z175" s="2"/>
      <c r="AA175" s="2"/>
      <c r="AB175" s="2"/>
      <c r="AC175" s="2"/>
    </row>
    <row r="176" spans="26:29" x14ac:dyDescent="0.2">
      <c r="Z176" s="2"/>
      <c r="AA176" s="2"/>
      <c r="AB176" s="2"/>
      <c r="AC176" s="2"/>
    </row>
    <row r="177" spans="26:29" x14ac:dyDescent="0.2">
      <c r="Z177" s="2"/>
      <c r="AA177" s="2"/>
      <c r="AB177" s="2"/>
      <c r="AC177" s="2"/>
    </row>
    <row r="178" spans="26:29" x14ac:dyDescent="0.2">
      <c r="Z178" s="2"/>
      <c r="AA178" s="2"/>
      <c r="AB178" s="2"/>
      <c r="AC178" s="2"/>
    </row>
    <row r="179" spans="26:29" x14ac:dyDescent="0.2">
      <c r="Z179" s="2"/>
      <c r="AA179" s="2"/>
      <c r="AB179" s="2"/>
      <c r="AC179" s="2"/>
    </row>
    <row r="180" spans="26:29" x14ac:dyDescent="0.2">
      <c r="Z180" s="2"/>
      <c r="AA180" s="2"/>
      <c r="AB180" s="2"/>
      <c r="AC180" s="2"/>
    </row>
    <row r="181" spans="26:29" x14ac:dyDescent="0.2">
      <c r="Z181" s="2"/>
      <c r="AA181" s="2"/>
      <c r="AB181" s="2"/>
      <c r="AC181" s="2"/>
    </row>
    <row r="182" spans="26:29" x14ac:dyDescent="0.2">
      <c r="Z182" s="2"/>
      <c r="AA182" s="2"/>
      <c r="AB182" s="2"/>
      <c r="AC182" s="2"/>
    </row>
    <row r="183" spans="26:29" x14ac:dyDescent="0.2">
      <c r="Z183" s="2"/>
      <c r="AA183" s="2"/>
      <c r="AB183" s="2"/>
      <c r="AC183" s="2"/>
    </row>
    <row r="184" spans="26:29" x14ac:dyDescent="0.2">
      <c r="Z184" s="2"/>
      <c r="AA184" s="2"/>
      <c r="AB184" s="2"/>
      <c r="AC184" s="2"/>
    </row>
    <row r="185" spans="26:29" x14ac:dyDescent="0.2">
      <c r="Z185" s="2"/>
      <c r="AA185" s="2"/>
      <c r="AB185" s="2"/>
      <c r="AC185" s="2"/>
    </row>
    <row r="186" spans="26:29" x14ac:dyDescent="0.2">
      <c r="Z186" s="2"/>
      <c r="AA186" s="2"/>
      <c r="AB186" s="2"/>
      <c r="AC186" s="2"/>
    </row>
    <row r="187" spans="26:29" x14ac:dyDescent="0.2">
      <c r="Z187" s="2"/>
      <c r="AA187" s="2"/>
      <c r="AB187" s="2"/>
      <c r="AC187" s="2"/>
    </row>
    <row r="188" spans="26:29" x14ac:dyDescent="0.2">
      <c r="Z188" s="2"/>
      <c r="AA188" s="2"/>
      <c r="AB188" s="2"/>
      <c r="AC188" s="2"/>
    </row>
    <row r="189" spans="26:29" x14ac:dyDescent="0.2">
      <c r="Z189" s="2"/>
      <c r="AA189" s="2"/>
      <c r="AB189" s="2"/>
      <c r="AC189" s="2"/>
    </row>
    <row r="190" spans="26:29" x14ac:dyDescent="0.2">
      <c r="Z190" s="2"/>
      <c r="AA190" s="2"/>
      <c r="AB190" s="2"/>
      <c r="AC190" s="2"/>
    </row>
    <row r="191" spans="26:29" x14ac:dyDescent="0.2">
      <c r="Z191" s="2"/>
      <c r="AA191" s="2"/>
      <c r="AB191" s="2"/>
      <c r="AC191" s="2"/>
    </row>
    <row r="192" spans="26:29" x14ac:dyDescent="0.2">
      <c r="Z192" s="2"/>
      <c r="AA192" s="2"/>
      <c r="AB192" s="2"/>
      <c r="AC192" s="2"/>
    </row>
    <row r="193" spans="26:29" x14ac:dyDescent="0.2">
      <c r="Z193" s="2"/>
      <c r="AA193" s="2"/>
      <c r="AB193" s="2"/>
      <c r="AC193" s="2"/>
    </row>
    <row r="194" spans="26:29" x14ac:dyDescent="0.2">
      <c r="Z194" s="2"/>
      <c r="AA194" s="2"/>
      <c r="AB194" s="2"/>
      <c r="AC194" s="2"/>
    </row>
    <row r="195" spans="26:29" x14ac:dyDescent="0.2">
      <c r="Z195" s="2"/>
      <c r="AA195" s="2"/>
      <c r="AB195" s="2"/>
      <c r="AC195" s="2"/>
    </row>
    <row r="196" spans="26:29" x14ac:dyDescent="0.2">
      <c r="Z196" s="2"/>
      <c r="AA196" s="2"/>
      <c r="AB196" s="2"/>
      <c r="AC196" s="2"/>
    </row>
    <row r="197" spans="26:29" x14ac:dyDescent="0.2">
      <c r="Z197" s="2"/>
      <c r="AA197" s="2"/>
      <c r="AB197" s="2"/>
      <c r="AC197" s="2"/>
    </row>
    <row r="198" spans="26:29" x14ac:dyDescent="0.2">
      <c r="Z198" s="2"/>
      <c r="AA198" s="2"/>
      <c r="AB198" s="2"/>
      <c r="AC198" s="2"/>
    </row>
    <row r="199" spans="26:29" x14ac:dyDescent="0.2">
      <c r="Z199" s="2"/>
      <c r="AA199" s="2"/>
      <c r="AB199" s="2"/>
      <c r="AC199" s="2"/>
    </row>
    <row r="200" spans="26:29" x14ac:dyDescent="0.2">
      <c r="Z200" s="2"/>
      <c r="AA200" s="2"/>
      <c r="AB200" s="2"/>
      <c r="AC200" s="2"/>
    </row>
    <row r="201" spans="26:29" x14ac:dyDescent="0.2">
      <c r="Z201" s="2"/>
      <c r="AA201" s="2"/>
      <c r="AB201" s="2"/>
      <c r="AC201" s="2"/>
    </row>
    <row r="202" spans="26:29" x14ac:dyDescent="0.2">
      <c r="Z202" s="2"/>
      <c r="AA202" s="2"/>
      <c r="AB202" s="2"/>
      <c r="AC202" s="2"/>
    </row>
    <row r="203" spans="26:29" x14ac:dyDescent="0.2">
      <c r="Z203" s="2"/>
      <c r="AA203" s="2"/>
      <c r="AB203" s="2"/>
      <c r="AC203" s="2"/>
    </row>
    <row r="204" spans="26:29" x14ac:dyDescent="0.2">
      <c r="Z204" s="2"/>
      <c r="AA204" s="2"/>
      <c r="AB204" s="2"/>
      <c r="AC204" s="2"/>
    </row>
    <row r="205" spans="26:29" x14ac:dyDescent="0.2">
      <c r="Z205" s="2"/>
      <c r="AA205" s="2"/>
      <c r="AB205" s="2"/>
      <c r="AC205" s="2"/>
    </row>
    <row r="206" spans="26:29" x14ac:dyDescent="0.2">
      <c r="Z206" s="2"/>
      <c r="AA206" s="2"/>
      <c r="AB206" s="2"/>
      <c r="AC206" s="2"/>
    </row>
    <row r="207" spans="26:29" x14ac:dyDescent="0.2">
      <c r="Z207" s="2"/>
      <c r="AA207" s="2"/>
      <c r="AB207" s="2"/>
      <c r="AC207" s="2"/>
    </row>
    <row r="208" spans="26:29" x14ac:dyDescent="0.2">
      <c r="Z208" s="2"/>
      <c r="AA208" s="2"/>
      <c r="AB208" s="2"/>
      <c r="AC208" s="2"/>
    </row>
    <row r="209" spans="26:29" x14ac:dyDescent="0.2">
      <c r="Z209" s="2"/>
      <c r="AA209" s="2"/>
      <c r="AB209" s="2"/>
      <c r="AC209" s="2"/>
    </row>
    <row r="210" spans="26:29" x14ac:dyDescent="0.2">
      <c r="Z210" s="2"/>
      <c r="AA210" s="2"/>
      <c r="AB210" s="2"/>
      <c r="AC210" s="2"/>
    </row>
    <row r="211" spans="26:29" x14ac:dyDescent="0.2">
      <c r="Z211" s="2"/>
      <c r="AA211" s="2"/>
      <c r="AB211" s="2"/>
      <c r="AC211" s="2"/>
    </row>
    <row r="212" spans="26:29" x14ac:dyDescent="0.2">
      <c r="Z212" s="2"/>
      <c r="AA212" s="2"/>
      <c r="AB212" s="2"/>
      <c r="AC212" s="2"/>
    </row>
    <row r="213" spans="26:29" x14ac:dyDescent="0.2">
      <c r="Z213" s="2"/>
      <c r="AA213" s="2"/>
      <c r="AB213" s="2"/>
      <c r="AC213" s="2"/>
    </row>
    <row r="214" spans="26:29" x14ac:dyDescent="0.2">
      <c r="Z214" s="2"/>
      <c r="AA214" s="2"/>
      <c r="AB214" s="2"/>
      <c r="AC214" s="2"/>
    </row>
    <row r="215" spans="26:29" x14ac:dyDescent="0.2">
      <c r="Z215" s="2"/>
      <c r="AA215" s="2"/>
      <c r="AB215" s="2"/>
      <c r="AC215" s="2"/>
    </row>
    <row r="216" spans="26:29" x14ac:dyDescent="0.2">
      <c r="Z216" s="2"/>
      <c r="AA216" s="2"/>
      <c r="AB216" s="2"/>
      <c r="AC216" s="2"/>
    </row>
    <row r="217" spans="26:29" x14ac:dyDescent="0.2">
      <c r="Z217" s="2"/>
      <c r="AA217" s="2"/>
      <c r="AB217" s="2"/>
      <c r="AC217" s="2"/>
    </row>
    <row r="218" spans="26:29" x14ac:dyDescent="0.2">
      <c r="Z218" s="2"/>
      <c r="AA218" s="2"/>
      <c r="AB218" s="2"/>
      <c r="AC218" s="2"/>
    </row>
    <row r="219" spans="26:29" x14ac:dyDescent="0.2">
      <c r="Z219" s="2"/>
      <c r="AA219" s="2"/>
      <c r="AB219" s="2"/>
      <c r="AC219" s="2"/>
    </row>
    <row r="220" spans="26:29" x14ac:dyDescent="0.2">
      <c r="Z220" s="2"/>
      <c r="AA220" s="2"/>
      <c r="AB220" s="2"/>
      <c r="AC220" s="2"/>
    </row>
    <row r="221" spans="26:29" x14ac:dyDescent="0.2">
      <c r="Z221" s="2"/>
      <c r="AA221" s="2"/>
      <c r="AB221" s="2"/>
      <c r="AC221" s="2"/>
    </row>
    <row r="222" spans="26:29" x14ac:dyDescent="0.2">
      <c r="Z222" s="2"/>
      <c r="AA222" s="2"/>
      <c r="AB222" s="2"/>
      <c r="AC222" s="2"/>
    </row>
    <row r="223" spans="26:29" x14ac:dyDescent="0.2">
      <c r="Z223" s="2"/>
      <c r="AA223" s="2"/>
      <c r="AB223" s="2"/>
      <c r="AC223" s="2"/>
    </row>
    <row r="224" spans="26:29" x14ac:dyDescent="0.2">
      <c r="Z224" s="2"/>
      <c r="AA224" s="2"/>
      <c r="AB224" s="2"/>
      <c r="AC224" s="2"/>
    </row>
    <row r="225" spans="26:29" x14ac:dyDescent="0.2">
      <c r="Z225" s="2"/>
      <c r="AA225" s="2"/>
      <c r="AB225" s="2"/>
      <c r="AC225" s="2"/>
    </row>
    <row r="226" spans="26:29" x14ac:dyDescent="0.2">
      <c r="Z226" s="2"/>
      <c r="AA226" s="2"/>
      <c r="AB226" s="2"/>
      <c r="AC226" s="2"/>
    </row>
    <row r="227" spans="26:29" x14ac:dyDescent="0.2">
      <c r="Z227" s="2"/>
      <c r="AA227" s="2"/>
      <c r="AB227" s="2"/>
      <c r="AC227" s="2"/>
    </row>
    <row r="228" spans="26:29" x14ac:dyDescent="0.2">
      <c r="Z228" s="2"/>
      <c r="AA228" s="2"/>
      <c r="AB228" s="2"/>
      <c r="AC228" s="2"/>
    </row>
    <row r="229" spans="26:29" x14ac:dyDescent="0.2">
      <c r="Z229" s="2"/>
      <c r="AA229" s="2"/>
      <c r="AB229" s="2"/>
      <c r="AC229" s="2"/>
    </row>
    <row r="230" spans="26:29" x14ac:dyDescent="0.2">
      <c r="Z230" s="2"/>
      <c r="AA230" s="2"/>
      <c r="AB230" s="2"/>
      <c r="AC230" s="2"/>
    </row>
    <row r="231" spans="26:29" x14ac:dyDescent="0.2">
      <c r="Z231" s="2"/>
      <c r="AA231" s="2"/>
      <c r="AB231" s="2"/>
      <c r="AC231" s="2"/>
    </row>
    <row r="232" spans="26:29" x14ac:dyDescent="0.2">
      <c r="Z232" s="2"/>
      <c r="AA232" s="2"/>
      <c r="AB232" s="2"/>
      <c r="AC232" s="2"/>
    </row>
    <row r="233" spans="26:29" x14ac:dyDescent="0.2">
      <c r="Z233" s="2"/>
      <c r="AA233" s="2"/>
      <c r="AB233" s="2"/>
      <c r="AC233" s="2"/>
    </row>
    <row r="234" spans="26:29" x14ac:dyDescent="0.2">
      <c r="Z234" s="2"/>
      <c r="AA234" s="2"/>
      <c r="AB234" s="2"/>
      <c r="AC234" s="2"/>
    </row>
    <row r="235" spans="26:29" x14ac:dyDescent="0.2">
      <c r="Z235" s="2"/>
      <c r="AA235" s="2"/>
      <c r="AB235" s="2"/>
      <c r="AC235" s="2"/>
    </row>
    <row r="236" spans="26:29" x14ac:dyDescent="0.2">
      <c r="Z236" s="2"/>
      <c r="AA236" s="2"/>
      <c r="AB236" s="2"/>
      <c r="AC236" s="2"/>
    </row>
    <row r="237" spans="26:29" x14ac:dyDescent="0.2">
      <c r="Z237" s="2"/>
      <c r="AA237" s="2"/>
      <c r="AB237" s="2"/>
      <c r="AC237" s="2"/>
    </row>
    <row r="238" spans="26:29" x14ac:dyDescent="0.2">
      <c r="Z238" s="2"/>
      <c r="AA238" s="2"/>
      <c r="AB238" s="2"/>
      <c r="AC238" s="2"/>
    </row>
    <row r="239" spans="26:29" x14ac:dyDescent="0.2">
      <c r="Z239" s="2"/>
      <c r="AA239" s="2"/>
      <c r="AB239" s="2"/>
      <c r="AC239" s="2"/>
    </row>
    <row r="240" spans="26:29" x14ac:dyDescent="0.2">
      <c r="Z240" s="2"/>
      <c r="AA240" s="2"/>
      <c r="AB240" s="2"/>
      <c r="AC240" s="2"/>
    </row>
    <row r="241" spans="26:29" x14ac:dyDescent="0.2">
      <c r="Z241" s="2"/>
      <c r="AA241" s="2"/>
      <c r="AB241" s="2"/>
      <c r="AC241" s="2"/>
    </row>
    <row r="242" spans="26:29" x14ac:dyDescent="0.2">
      <c r="Z242" s="2"/>
      <c r="AA242" s="2"/>
      <c r="AB242" s="2"/>
      <c r="AC242" s="2"/>
    </row>
    <row r="243" spans="26:29" x14ac:dyDescent="0.2">
      <c r="Z243" s="2"/>
      <c r="AA243" s="2"/>
      <c r="AB243" s="2"/>
      <c r="AC243" s="2"/>
    </row>
    <row r="244" spans="26:29" x14ac:dyDescent="0.2">
      <c r="Z244" s="2"/>
      <c r="AA244" s="2"/>
      <c r="AB244" s="2"/>
      <c r="AC244" s="2"/>
    </row>
    <row r="245" spans="26:29" x14ac:dyDescent="0.2">
      <c r="Z245" s="2"/>
      <c r="AA245" s="2"/>
      <c r="AB245" s="2"/>
      <c r="AC245" s="2"/>
    </row>
    <row r="246" spans="26:29" x14ac:dyDescent="0.2">
      <c r="Z246" s="2"/>
      <c r="AA246" s="2"/>
      <c r="AB246" s="2"/>
      <c r="AC246" s="2"/>
    </row>
    <row r="247" spans="26:29" x14ac:dyDescent="0.2">
      <c r="Z247" s="2"/>
      <c r="AA247" s="2"/>
      <c r="AB247" s="2"/>
      <c r="AC247" s="2"/>
    </row>
    <row r="248" spans="26:29" x14ac:dyDescent="0.2">
      <c r="Z248" s="2"/>
      <c r="AA248" s="2"/>
      <c r="AB248" s="2"/>
      <c r="AC248" s="2"/>
    </row>
    <row r="249" spans="26:29" x14ac:dyDescent="0.2">
      <c r="Z249" s="2"/>
      <c r="AA249" s="2"/>
      <c r="AB249" s="2"/>
      <c r="AC249" s="2"/>
    </row>
    <row r="250" spans="26:29" x14ac:dyDescent="0.2">
      <c r="Z250" s="2"/>
      <c r="AA250" s="2"/>
      <c r="AB250" s="2"/>
      <c r="AC250" s="2"/>
    </row>
    <row r="251" spans="26:29" x14ac:dyDescent="0.2">
      <c r="Z251" s="2"/>
      <c r="AA251" s="2"/>
      <c r="AB251" s="2"/>
      <c r="AC251" s="2"/>
    </row>
    <row r="252" spans="26:29" x14ac:dyDescent="0.2">
      <c r="Z252" s="2"/>
      <c r="AA252" s="2"/>
      <c r="AB252" s="2"/>
      <c r="AC252" s="2"/>
    </row>
    <row r="253" spans="26:29" x14ac:dyDescent="0.2">
      <c r="Z253" s="2"/>
      <c r="AA253" s="2"/>
      <c r="AB253" s="2"/>
      <c r="AC253" s="2"/>
    </row>
    <row r="254" spans="26:29" x14ac:dyDescent="0.2">
      <c r="Z254" s="2"/>
      <c r="AA254" s="2"/>
      <c r="AB254" s="2"/>
      <c r="AC254" s="2"/>
    </row>
    <row r="255" spans="26:29" x14ac:dyDescent="0.2">
      <c r="Z255" s="2"/>
      <c r="AA255" s="2"/>
      <c r="AB255" s="2"/>
      <c r="AC255" s="2"/>
    </row>
    <row r="256" spans="26:29" x14ac:dyDescent="0.2">
      <c r="Z256" s="2"/>
      <c r="AA256" s="2"/>
      <c r="AB256" s="2"/>
      <c r="AC256" s="2"/>
    </row>
    <row r="257" spans="26:29" x14ac:dyDescent="0.2">
      <c r="Z257" s="2"/>
      <c r="AA257" s="2"/>
      <c r="AB257" s="2"/>
      <c r="AC257" s="2"/>
    </row>
    <row r="258" spans="26:29" x14ac:dyDescent="0.2">
      <c r="Z258" s="2"/>
      <c r="AA258" s="2"/>
      <c r="AB258" s="2"/>
      <c r="AC258" s="2"/>
    </row>
    <row r="259" spans="26:29" x14ac:dyDescent="0.2">
      <c r="Z259" s="2"/>
      <c r="AA259" s="2"/>
      <c r="AB259" s="2"/>
      <c r="AC259" s="2"/>
    </row>
    <row r="260" spans="26:29" x14ac:dyDescent="0.2">
      <c r="Z260" s="2"/>
      <c r="AA260" s="2"/>
      <c r="AB260" s="2"/>
      <c r="AC260" s="2"/>
    </row>
    <row r="261" spans="26:29" x14ac:dyDescent="0.2">
      <c r="Z261" s="2"/>
      <c r="AA261" s="2"/>
      <c r="AB261" s="2"/>
      <c r="AC261" s="2"/>
    </row>
    <row r="262" spans="26:29" x14ac:dyDescent="0.2">
      <c r="Z262" s="2"/>
      <c r="AA262" s="2"/>
      <c r="AB262" s="2"/>
      <c r="AC262" s="2"/>
    </row>
    <row r="263" spans="26:29" x14ac:dyDescent="0.2">
      <c r="Z263" s="2"/>
      <c r="AA263" s="2"/>
      <c r="AB263" s="2"/>
      <c r="AC263" s="2"/>
    </row>
    <row r="264" spans="26:29" x14ac:dyDescent="0.2">
      <c r="Z264" s="2"/>
      <c r="AA264" s="2"/>
      <c r="AB264" s="2"/>
      <c r="AC264" s="2"/>
    </row>
    <row r="265" spans="26:29" x14ac:dyDescent="0.2">
      <c r="Z265" s="2"/>
      <c r="AA265" s="2"/>
      <c r="AB265" s="2"/>
      <c r="AC265" s="2"/>
    </row>
    <row r="266" spans="26:29" x14ac:dyDescent="0.2">
      <c r="Z266" s="2"/>
      <c r="AA266" s="2"/>
      <c r="AB266" s="2"/>
      <c r="AC266" s="2"/>
    </row>
    <row r="267" spans="26:29" x14ac:dyDescent="0.2">
      <c r="Z267" s="2"/>
      <c r="AA267" s="2"/>
      <c r="AB267" s="2"/>
      <c r="AC267" s="2"/>
    </row>
    <row r="268" spans="26:29" x14ac:dyDescent="0.2">
      <c r="Z268" s="2"/>
      <c r="AA268" s="2"/>
      <c r="AB268" s="2"/>
      <c r="AC268" s="2"/>
    </row>
    <row r="269" spans="26:29" x14ac:dyDescent="0.2">
      <c r="Z269" s="2"/>
      <c r="AA269" s="2"/>
      <c r="AB269" s="2"/>
      <c r="AC269" s="2"/>
    </row>
    <row r="270" spans="26:29" x14ac:dyDescent="0.2">
      <c r="Z270" s="2"/>
      <c r="AA270" s="2"/>
      <c r="AB270" s="2"/>
      <c r="AC270" s="2"/>
    </row>
    <row r="271" spans="26:29" x14ac:dyDescent="0.2">
      <c r="Z271" s="2"/>
      <c r="AA271" s="2"/>
      <c r="AB271" s="2"/>
      <c r="AC271" s="2"/>
    </row>
    <row r="272" spans="26:29" x14ac:dyDescent="0.2">
      <c r="Z272" s="2"/>
      <c r="AA272" s="2"/>
      <c r="AB272" s="2"/>
      <c r="AC272" s="2"/>
    </row>
    <row r="273" spans="26:29" x14ac:dyDescent="0.2">
      <c r="Z273" s="2"/>
      <c r="AA273" s="2"/>
      <c r="AB273" s="2"/>
      <c r="AC273" s="2"/>
    </row>
    <row r="274" spans="26:29" x14ac:dyDescent="0.2">
      <c r="Z274" s="2"/>
      <c r="AA274" s="2"/>
      <c r="AB274" s="2"/>
      <c r="AC274" s="2"/>
    </row>
    <row r="275" spans="26:29" x14ac:dyDescent="0.2">
      <c r="Z275" s="2"/>
      <c r="AA275" s="2"/>
      <c r="AB275" s="2"/>
      <c r="AC275" s="2"/>
    </row>
    <row r="276" spans="26:29" x14ac:dyDescent="0.2">
      <c r="Z276" s="2"/>
      <c r="AA276" s="2"/>
      <c r="AB276" s="2"/>
      <c r="AC276" s="2"/>
    </row>
    <row r="277" spans="26:29" x14ac:dyDescent="0.2">
      <c r="Z277" s="2"/>
      <c r="AA277" s="2"/>
      <c r="AB277" s="2"/>
      <c r="AC277" s="2"/>
    </row>
    <row r="278" spans="26:29" x14ac:dyDescent="0.2">
      <c r="Z278" s="2"/>
      <c r="AA278" s="2"/>
      <c r="AB278" s="2"/>
      <c r="AC278" s="2"/>
    </row>
    <row r="279" spans="26:29" x14ac:dyDescent="0.2">
      <c r="Z279" s="2"/>
      <c r="AA279" s="2"/>
      <c r="AB279" s="2"/>
      <c r="AC279" s="2"/>
    </row>
    <row r="280" spans="26:29" x14ac:dyDescent="0.2">
      <c r="Z280" s="2"/>
      <c r="AA280" s="2"/>
      <c r="AB280" s="2"/>
      <c r="AC280" s="2"/>
    </row>
    <row r="281" spans="26:29" x14ac:dyDescent="0.2">
      <c r="Z281" s="2"/>
      <c r="AA281" s="2"/>
      <c r="AB281" s="2"/>
      <c r="AC281" s="2"/>
    </row>
    <row r="282" spans="26:29" x14ac:dyDescent="0.2">
      <c r="Z282" s="2"/>
      <c r="AA282" s="2"/>
      <c r="AB282" s="2"/>
      <c r="AC282" s="2"/>
    </row>
    <row r="283" spans="26:29" x14ac:dyDescent="0.2">
      <c r="Z283" s="2"/>
      <c r="AA283" s="2"/>
      <c r="AB283" s="2"/>
      <c r="AC283" s="2"/>
    </row>
    <row r="284" spans="26:29" x14ac:dyDescent="0.2">
      <c r="Z284" s="2"/>
      <c r="AA284" s="2"/>
      <c r="AB284" s="2"/>
      <c r="AC284" s="2"/>
    </row>
    <row r="285" spans="26:29" x14ac:dyDescent="0.2">
      <c r="Z285" s="2"/>
      <c r="AA285" s="2"/>
      <c r="AB285" s="2"/>
      <c r="AC285" s="2"/>
    </row>
    <row r="286" spans="26:29" x14ac:dyDescent="0.2">
      <c r="Z286" s="2"/>
      <c r="AA286" s="2"/>
      <c r="AB286" s="2"/>
      <c r="AC286" s="2"/>
    </row>
    <row r="287" spans="26:29" x14ac:dyDescent="0.2">
      <c r="Z287" s="2"/>
      <c r="AA287" s="2"/>
      <c r="AB287" s="2"/>
      <c r="AC287" s="2"/>
    </row>
    <row r="288" spans="26:29" x14ac:dyDescent="0.2">
      <c r="Z288" s="2"/>
      <c r="AA288" s="2"/>
      <c r="AB288" s="2"/>
      <c r="AC288" s="2"/>
    </row>
    <row r="289" spans="26:29" x14ac:dyDescent="0.2">
      <c r="Z289" s="2"/>
      <c r="AA289" s="2"/>
      <c r="AB289" s="2"/>
      <c r="AC289" s="2"/>
    </row>
    <row r="290" spans="26:29" x14ac:dyDescent="0.2">
      <c r="Z290" s="2"/>
      <c r="AA290" s="2"/>
      <c r="AB290" s="2"/>
      <c r="AC290" s="2"/>
    </row>
    <row r="291" spans="26:29" x14ac:dyDescent="0.2">
      <c r="Z291" s="2"/>
      <c r="AA291" s="2"/>
      <c r="AB291" s="2"/>
      <c r="AC291" s="2"/>
    </row>
    <row r="292" spans="26:29" x14ac:dyDescent="0.2">
      <c r="Z292" s="2"/>
      <c r="AA292" s="2"/>
      <c r="AB292" s="2"/>
      <c r="AC292" s="2"/>
    </row>
    <row r="293" spans="26:29" x14ac:dyDescent="0.2">
      <c r="Z293" s="2"/>
      <c r="AA293" s="2"/>
      <c r="AB293" s="2"/>
      <c r="AC293" s="2"/>
    </row>
    <row r="294" spans="26:29" x14ac:dyDescent="0.2">
      <c r="Z294" s="2"/>
      <c r="AA294" s="2"/>
      <c r="AB294" s="2"/>
      <c r="AC294" s="2"/>
    </row>
    <row r="295" spans="26:29" x14ac:dyDescent="0.2">
      <c r="Z295" s="2"/>
      <c r="AA295" s="2"/>
      <c r="AB295" s="2"/>
      <c r="AC295" s="2"/>
    </row>
    <row r="296" spans="26:29" x14ac:dyDescent="0.2">
      <c r="Z296" s="2"/>
      <c r="AA296" s="2"/>
      <c r="AB296" s="2"/>
      <c r="AC296" s="2"/>
    </row>
    <row r="297" spans="26:29" x14ac:dyDescent="0.2">
      <c r="Z297" s="2"/>
      <c r="AA297" s="2"/>
      <c r="AB297" s="2"/>
      <c r="AC297" s="2"/>
    </row>
    <row r="298" spans="26:29" x14ac:dyDescent="0.2">
      <c r="Z298" s="2"/>
      <c r="AA298" s="2"/>
      <c r="AB298" s="2"/>
      <c r="AC298" s="2"/>
    </row>
    <row r="299" spans="26:29" x14ac:dyDescent="0.2">
      <c r="Z299" s="2"/>
      <c r="AA299" s="2"/>
      <c r="AB299" s="2"/>
      <c r="AC299" s="2"/>
    </row>
    <row r="300" spans="26:29" x14ac:dyDescent="0.2">
      <c r="Z300" s="2"/>
      <c r="AA300" s="2"/>
      <c r="AB300" s="2"/>
      <c r="AC300" s="2"/>
    </row>
    <row r="301" spans="26:29" x14ac:dyDescent="0.2">
      <c r="Z301" s="2"/>
      <c r="AA301" s="2"/>
      <c r="AB301" s="2"/>
      <c r="AC301" s="2"/>
    </row>
    <row r="302" spans="26:29" x14ac:dyDescent="0.2">
      <c r="Z302" s="2"/>
      <c r="AA302" s="2"/>
      <c r="AB302" s="2"/>
      <c r="AC302" s="2"/>
    </row>
    <row r="303" spans="26:29" x14ac:dyDescent="0.2">
      <c r="Z303" s="2"/>
      <c r="AA303" s="2"/>
      <c r="AB303" s="2"/>
      <c r="AC303" s="2"/>
    </row>
    <row r="304" spans="26:29" x14ac:dyDescent="0.2">
      <c r="Z304" s="2"/>
      <c r="AA304" s="2"/>
      <c r="AB304" s="2"/>
      <c r="AC304" s="2"/>
    </row>
    <row r="305" spans="26:29" x14ac:dyDescent="0.2">
      <c r="Z305" s="2"/>
      <c r="AA305" s="2"/>
      <c r="AB305" s="2"/>
      <c r="AC305" s="2"/>
    </row>
    <row r="306" spans="26:29" x14ac:dyDescent="0.2">
      <c r="Z306" s="2"/>
      <c r="AA306" s="2"/>
      <c r="AB306" s="2"/>
      <c r="AC306" s="2"/>
    </row>
    <row r="307" spans="26:29" x14ac:dyDescent="0.2">
      <c r="Z307" s="2"/>
      <c r="AA307" s="2"/>
      <c r="AB307" s="2"/>
      <c r="AC307" s="2"/>
    </row>
    <row r="308" spans="26:29" x14ac:dyDescent="0.2">
      <c r="Z308" s="2"/>
      <c r="AA308" s="2"/>
      <c r="AB308" s="2"/>
      <c r="AC308" s="2"/>
    </row>
    <row r="309" spans="26:29" x14ac:dyDescent="0.2">
      <c r="Z309" s="2"/>
      <c r="AA309" s="2"/>
      <c r="AB309" s="2"/>
      <c r="AC309" s="2"/>
    </row>
    <row r="310" spans="26:29" x14ac:dyDescent="0.2">
      <c r="Z310" s="2"/>
      <c r="AA310" s="2"/>
      <c r="AB310" s="2"/>
      <c r="AC310" s="2"/>
    </row>
    <row r="311" spans="26:29" x14ac:dyDescent="0.2">
      <c r="Z311" s="2"/>
      <c r="AA311" s="2"/>
      <c r="AB311" s="2"/>
      <c r="AC311" s="2"/>
    </row>
    <row r="312" spans="26:29" x14ac:dyDescent="0.2">
      <c r="Z312" s="2"/>
      <c r="AA312" s="2"/>
      <c r="AB312" s="2"/>
      <c r="AC312" s="2"/>
    </row>
    <row r="313" spans="26:29" x14ac:dyDescent="0.2">
      <c r="Z313" s="2"/>
      <c r="AA313" s="2"/>
      <c r="AB313" s="2"/>
      <c r="AC313" s="2"/>
    </row>
    <row r="314" spans="26:29" x14ac:dyDescent="0.2">
      <c r="Z314" s="2"/>
      <c r="AA314" s="2"/>
      <c r="AB314" s="2"/>
      <c r="AC314" s="2"/>
    </row>
    <row r="315" spans="26:29" x14ac:dyDescent="0.2">
      <c r="Z315" s="2"/>
      <c r="AA315" s="2"/>
      <c r="AB315" s="2"/>
      <c r="AC315" s="2"/>
    </row>
    <row r="316" spans="26:29" x14ac:dyDescent="0.2">
      <c r="Z316" s="2"/>
      <c r="AA316" s="2"/>
      <c r="AB316" s="2"/>
      <c r="AC316" s="2"/>
    </row>
    <row r="317" spans="26:29" x14ac:dyDescent="0.2">
      <c r="Z317" s="2"/>
      <c r="AA317" s="2"/>
      <c r="AB317" s="2"/>
      <c r="AC317" s="2"/>
    </row>
    <row r="318" spans="26:29" x14ac:dyDescent="0.2">
      <c r="Z318" s="2"/>
      <c r="AA318" s="2"/>
      <c r="AB318" s="2"/>
      <c r="AC318" s="2"/>
    </row>
    <row r="319" spans="26:29" x14ac:dyDescent="0.2">
      <c r="Z319" s="2"/>
      <c r="AA319" s="2"/>
      <c r="AB319" s="2"/>
      <c r="AC319" s="2"/>
    </row>
    <row r="320" spans="26:29" x14ac:dyDescent="0.2">
      <c r="Z320" s="2"/>
      <c r="AA320" s="2"/>
      <c r="AB320" s="2"/>
      <c r="AC320" s="2"/>
    </row>
    <row r="321" spans="26:29" x14ac:dyDescent="0.2">
      <c r="Z321" s="2"/>
      <c r="AA321" s="2"/>
      <c r="AB321" s="2"/>
      <c r="AC321" s="2"/>
    </row>
    <row r="322" spans="26:29" x14ac:dyDescent="0.2">
      <c r="Z322" s="2"/>
      <c r="AA322" s="2"/>
      <c r="AB322" s="2"/>
      <c r="AC322" s="2"/>
    </row>
    <row r="323" spans="26:29" x14ac:dyDescent="0.2">
      <c r="Z323" s="2"/>
      <c r="AA323" s="2"/>
      <c r="AB323" s="2"/>
      <c r="AC323" s="2"/>
    </row>
    <row r="324" spans="26:29" x14ac:dyDescent="0.2">
      <c r="Z324" s="2"/>
      <c r="AA324" s="2"/>
      <c r="AB324" s="2"/>
      <c r="AC324" s="2"/>
    </row>
    <row r="325" spans="26:29" x14ac:dyDescent="0.2">
      <c r="Z325" s="2"/>
      <c r="AA325" s="2"/>
      <c r="AB325" s="2"/>
      <c r="AC325" s="2"/>
    </row>
    <row r="326" spans="26:29" x14ac:dyDescent="0.2">
      <c r="Z326" s="2"/>
      <c r="AA326" s="2"/>
      <c r="AB326" s="2"/>
      <c r="AC326" s="2"/>
    </row>
    <row r="327" spans="26:29" x14ac:dyDescent="0.2">
      <c r="Z327" s="2"/>
      <c r="AA327" s="2"/>
      <c r="AB327" s="2"/>
      <c r="AC327" s="2"/>
    </row>
    <row r="328" spans="26:29" x14ac:dyDescent="0.2">
      <c r="Z328" s="2"/>
      <c r="AA328" s="2"/>
      <c r="AB328" s="2"/>
      <c r="AC328" s="2"/>
    </row>
    <row r="329" spans="26:29" x14ac:dyDescent="0.2">
      <c r="Z329" s="2"/>
      <c r="AA329" s="2"/>
      <c r="AB329" s="2"/>
      <c r="AC329" s="2"/>
    </row>
    <row r="330" spans="26:29" x14ac:dyDescent="0.2">
      <c r="Z330" s="2"/>
      <c r="AA330" s="2"/>
      <c r="AB330" s="2"/>
      <c r="AC330" s="2"/>
    </row>
    <row r="331" spans="26:29" x14ac:dyDescent="0.2">
      <c r="Z331" s="2"/>
      <c r="AA331" s="2"/>
      <c r="AB331" s="2"/>
      <c r="AC331" s="2"/>
    </row>
    <row r="332" spans="26:29" x14ac:dyDescent="0.2">
      <c r="Z332" s="2"/>
      <c r="AA332" s="2"/>
      <c r="AB332" s="2"/>
      <c r="AC332" s="2"/>
    </row>
    <row r="333" spans="26:29" x14ac:dyDescent="0.2">
      <c r="Z333" s="2"/>
      <c r="AA333" s="2"/>
      <c r="AB333" s="2"/>
      <c r="AC333" s="2"/>
    </row>
    <row r="334" spans="26:29" x14ac:dyDescent="0.2">
      <c r="Z334" s="2"/>
      <c r="AA334" s="2"/>
      <c r="AB334" s="2"/>
      <c r="AC334" s="2"/>
    </row>
    <row r="335" spans="26:29" x14ac:dyDescent="0.2">
      <c r="Z335" s="2"/>
      <c r="AA335" s="2"/>
      <c r="AB335" s="2"/>
      <c r="AC335" s="2"/>
    </row>
    <row r="336" spans="26:29" x14ac:dyDescent="0.2">
      <c r="Z336" s="2"/>
      <c r="AA336" s="2"/>
      <c r="AB336" s="2"/>
      <c r="AC336" s="2"/>
    </row>
    <row r="337" spans="26:29" x14ac:dyDescent="0.2">
      <c r="Z337" s="2"/>
      <c r="AA337" s="2"/>
      <c r="AB337" s="2"/>
      <c r="AC337" s="2"/>
    </row>
    <row r="338" spans="26:29" x14ac:dyDescent="0.2">
      <c r="Z338" s="2"/>
      <c r="AA338" s="2"/>
      <c r="AB338" s="2"/>
      <c r="AC338" s="2"/>
    </row>
    <row r="339" spans="26:29" x14ac:dyDescent="0.2">
      <c r="Z339" s="2"/>
      <c r="AA339" s="2"/>
      <c r="AB339" s="2"/>
      <c r="AC339" s="2"/>
    </row>
    <row r="340" spans="26:29" x14ac:dyDescent="0.2">
      <c r="Z340" s="2"/>
      <c r="AA340" s="2"/>
      <c r="AB340" s="2"/>
      <c r="AC340" s="2"/>
    </row>
    <row r="341" spans="26:29" x14ac:dyDescent="0.2">
      <c r="Z341" s="2"/>
      <c r="AA341" s="2"/>
      <c r="AB341" s="2"/>
      <c r="AC341" s="2"/>
    </row>
    <row r="342" spans="26:29" x14ac:dyDescent="0.2">
      <c r="Z342" s="2"/>
      <c r="AA342" s="2"/>
      <c r="AB342" s="2"/>
      <c r="AC342" s="2"/>
    </row>
    <row r="343" spans="26:29" x14ac:dyDescent="0.2">
      <c r="Z343" s="2"/>
      <c r="AA343" s="2"/>
      <c r="AB343" s="2"/>
      <c r="AC343" s="2"/>
    </row>
    <row r="344" spans="26:29" x14ac:dyDescent="0.2">
      <c r="Z344" s="2"/>
      <c r="AA344" s="2"/>
      <c r="AB344" s="2"/>
      <c r="AC344" s="2"/>
    </row>
    <row r="345" spans="26:29" x14ac:dyDescent="0.2">
      <c r="Z345" s="2"/>
      <c r="AA345" s="2"/>
      <c r="AB345" s="2"/>
      <c r="AC345" s="2"/>
    </row>
    <row r="346" spans="26:29" x14ac:dyDescent="0.2">
      <c r="Z346" s="2"/>
      <c r="AA346" s="2"/>
      <c r="AB346" s="2"/>
      <c r="AC346" s="2"/>
    </row>
    <row r="347" spans="26:29" x14ac:dyDescent="0.2">
      <c r="Z347" s="2"/>
      <c r="AA347" s="2"/>
      <c r="AB347" s="2"/>
      <c r="AC347" s="2"/>
    </row>
    <row r="348" spans="26:29" x14ac:dyDescent="0.2">
      <c r="Z348" s="2"/>
      <c r="AA348" s="2"/>
      <c r="AB348" s="2"/>
      <c r="AC348" s="2"/>
    </row>
    <row r="349" spans="26:29" x14ac:dyDescent="0.2">
      <c r="Z349" s="2"/>
      <c r="AA349" s="2"/>
      <c r="AB349" s="2"/>
      <c r="AC349" s="2"/>
    </row>
    <row r="350" spans="26:29" x14ac:dyDescent="0.2">
      <c r="Z350" s="2"/>
      <c r="AA350" s="2"/>
      <c r="AB350" s="2"/>
      <c r="AC350" s="2"/>
    </row>
    <row r="351" spans="26:29" x14ac:dyDescent="0.2">
      <c r="Z351" s="2"/>
      <c r="AA351" s="2"/>
      <c r="AB351" s="2"/>
      <c r="AC351" s="2"/>
    </row>
    <row r="352" spans="26:29" x14ac:dyDescent="0.2">
      <c r="Z352" s="2"/>
      <c r="AA352" s="2"/>
      <c r="AB352" s="2"/>
      <c r="AC352" s="2"/>
    </row>
    <row r="353" spans="26:29" x14ac:dyDescent="0.2">
      <c r="Z353" s="2"/>
      <c r="AA353" s="2"/>
      <c r="AB353" s="2"/>
      <c r="AC353" s="2"/>
    </row>
    <row r="354" spans="26:29" x14ac:dyDescent="0.2">
      <c r="Z354" s="2"/>
      <c r="AA354" s="2"/>
      <c r="AB354" s="2"/>
      <c r="AC354" s="2"/>
    </row>
    <row r="355" spans="26:29" x14ac:dyDescent="0.2">
      <c r="Z355" s="2"/>
      <c r="AA355" s="2"/>
      <c r="AB355" s="2"/>
      <c r="AC355" s="2"/>
    </row>
    <row r="356" spans="26:29" x14ac:dyDescent="0.2">
      <c r="Z356" s="2"/>
      <c r="AA356" s="2"/>
      <c r="AB356" s="2"/>
      <c r="AC356" s="2"/>
    </row>
    <row r="357" spans="26:29" x14ac:dyDescent="0.2">
      <c r="Z357" s="2"/>
      <c r="AA357" s="2"/>
      <c r="AB357" s="2"/>
      <c r="AC357" s="2"/>
    </row>
    <row r="358" spans="26:29" x14ac:dyDescent="0.2">
      <c r="Z358" s="2"/>
      <c r="AA358" s="2"/>
      <c r="AB358" s="2"/>
      <c r="AC358" s="2"/>
    </row>
    <row r="359" spans="26:29" x14ac:dyDescent="0.2">
      <c r="Z359" s="2"/>
      <c r="AA359" s="2"/>
      <c r="AB359" s="2"/>
      <c r="AC359" s="2"/>
    </row>
    <row r="360" spans="26:29" x14ac:dyDescent="0.2">
      <c r="Z360" s="2"/>
      <c r="AA360" s="2"/>
      <c r="AB360" s="2"/>
      <c r="AC360" s="2"/>
    </row>
    <row r="361" spans="26:29" x14ac:dyDescent="0.2">
      <c r="Z361" s="2"/>
      <c r="AA361" s="2"/>
      <c r="AB361" s="2"/>
      <c r="AC361" s="2"/>
    </row>
    <row r="362" spans="26:29" x14ac:dyDescent="0.2">
      <c r="Z362" s="2"/>
      <c r="AA362" s="2"/>
      <c r="AB362" s="2"/>
      <c r="AC362" s="2"/>
    </row>
    <row r="363" spans="26:29" x14ac:dyDescent="0.2">
      <c r="Z363" s="2"/>
      <c r="AA363" s="2"/>
      <c r="AB363" s="2"/>
      <c r="AC363" s="2"/>
    </row>
    <row r="364" spans="26:29" x14ac:dyDescent="0.2">
      <c r="Z364" s="2"/>
      <c r="AA364" s="2"/>
      <c r="AB364" s="2"/>
      <c r="AC364" s="2"/>
    </row>
    <row r="365" spans="26:29" x14ac:dyDescent="0.2">
      <c r="Z365" s="2"/>
      <c r="AA365" s="2"/>
      <c r="AB365" s="2"/>
      <c r="AC365" s="2"/>
    </row>
    <row r="366" spans="26:29" x14ac:dyDescent="0.2">
      <c r="Z366" s="2"/>
      <c r="AA366" s="2"/>
      <c r="AB366" s="2"/>
      <c r="AC366" s="2"/>
    </row>
    <row r="367" spans="26:29" x14ac:dyDescent="0.2">
      <c r="Z367" s="2"/>
      <c r="AA367" s="2"/>
      <c r="AB367" s="2"/>
      <c r="AC367" s="2"/>
    </row>
    <row r="368" spans="26:29" x14ac:dyDescent="0.2">
      <c r="Z368" s="2"/>
      <c r="AA368" s="2"/>
      <c r="AB368" s="2"/>
      <c r="AC368" s="2"/>
    </row>
    <row r="369" spans="26:29" x14ac:dyDescent="0.2">
      <c r="Z369" s="2"/>
      <c r="AA369" s="2"/>
      <c r="AB369" s="2"/>
      <c r="AC369" s="2"/>
    </row>
    <row r="370" spans="26:29" x14ac:dyDescent="0.2">
      <c r="Z370" s="2"/>
      <c r="AA370" s="2"/>
      <c r="AB370" s="2"/>
      <c r="AC370" s="2"/>
    </row>
    <row r="371" spans="26:29" x14ac:dyDescent="0.2">
      <c r="Z371" s="2"/>
      <c r="AA371" s="2"/>
      <c r="AB371" s="2"/>
      <c r="AC371" s="2"/>
    </row>
    <row r="372" spans="26:29" x14ac:dyDescent="0.2">
      <c r="Z372" s="2"/>
      <c r="AA372" s="2"/>
      <c r="AB372" s="2"/>
      <c r="AC372" s="2"/>
    </row>
    <row r="373" spans="26:29" x14ac:dyDescent="0.2">
      <c r="Z373" s="2"/>
      <c r="AA373" s="2"/>
      <c r="AB373" s="2"/>
      <c r="AC373" s="2"/>
    </row>
    <row r="374" spans="26:29" x14ac:dyDescent="0.2">
      <c r="Z374" s="2"/>
      <c r="AA374" s="2"/>
      <c r="AB374" s="2"/>
      <c r="AC374" s="2"/>
    </row>
    <row r="375" spans="26:29" x14ac:dyDescent="0.2">
      <c r="Z375" s="2"/>
      <c r="AA375" s="2"/>
      <c r="AB375" s="2"/>
      <c r="AC375" s="2"/>
    </row>
    <row r="376" spans="26:29" x14ac:dyDescent="0.2">
      <c r="Z376" s="2"/>
      <c r="AA376" s="2"/>
      <c r="AB376" s="2"/>
      <c r="AC376" s="2"/>
    </row>
    <row r="377" spans="26:29" x14ac:dyDescent="0.2">
      <c r="Z377" s="2"/>
      <c r="AA377" s="2"/>
      <c r="AB377" s="2"/>
      <c r="AC377" s="2"/>
    </row>
    <row r="378" spans="26:29" x14ac:dyDescent="0.2">
      <c r="Z378" s="2"/>
      <c r="AA378" s="2"/>
      <c r="AB378" s="2"/>
      <c r="AC378" s="2"/>
    </row>
    <row r="379" spans="26:29" x14ac:dyDescent="0.2">
      <c r="Z379" s="2"/>
      <c r="AA379" s="2"/>
      <c r="AB379" s="2"/>
      <c r="AC379" s="2"/>
    </row>
    <row r="380" spans="26:29" x14ac:dyDescent="0.2">
      <c r="Z380" s="2"/>
      <c r="AA380" s="2"/>
      <c r="AB380" s="2"/>
      <c r="AC380" s="2"/>
    </row>
    <row r="381" spans="26:29" x14ac:dyDescent="0.2">
      <c r="Z381" s="2"/>
      <c r="AA381" s="2"/>
      <c r="AB381" s="2"/>
      <c r="AC381" s="2"/>
    </row>
    <row r="382" spans="26:29" x14ac:dyDescent="0.2">
      <c r="Z382" s="2"/>
      <c r="AA382" s="2"/>
      <c r="AB382" s="2"/>
      <c r="AC382" s="2"/>
    </row>
    <row r="383" spans="26:29" x14ac:dyDescent="0.2">
      <c r="Z383" s="2"/>
      <c r="AA383" s="2"/>
      <c r="AB383" s="2"/>
      <c r="AC383" s="2"/>
    </row>
    <row r="384" spans="26:29" x14ac:dyDescent="0.2">
      <c r="Z384" s="2"/>
      <c r="AA384" s="2"/>
      <c r="AB384" s="2"/>
      <c r="AC384" s="2"/>
    </row>
    <row r="385" spans="26:29" x14ac:dyDescent="0.2">
      <c r="Z385" s="2"/>
      <c r="AA385" s="2"/>
      <c r="AB385" s="2"/>
      <c r="AC385" s="2"/>
    </row>
    <row r="386" spans="26:29" x14ac:dyDescent="0.2">
      <c r="Z386" s="2"/>
      <c r="AA386" s="2"/>
      <c r="AB386" s="2"/>
      <c r="AC386" s="2"/>
    </row>
    <row r="387" spans="26:29" x14ac:dyDescent="0.2">
      <c r="Z387" s="2"/>
      <c r="AA387" s="2"/>
      <c r="AB387" s="2"/>
      <c r="AC387" s="2"/>
    </row>
    <row r="388" spans="26:29" x14ac:dyDescent="0.2">
      <c r="Z388" s="2"/>
      <c r="AA388" s="2"/>
      <c r="AB388" s="2"/>
      <c r="AC388" s="2"/>
    </row>
    <row r="389" spans="26:29" x14ac:dyDescent="0.2">
      <c r="Z389" s="2"/>
      <c r="AA389" s="2"/>
      <c r="AB389" s="2"/>
      <c r="AC389" s="2"/>
    </row>
    <row r="390" spans="26:29" x14ac:dyDescent="0.2">
      <c r="Z390" s="2"/>
      <c r="AA390" s="2"/>
      <c r="AB390" s="2"/>
      <c r="AC390" s="2"/>
    </row>
    <row r="391" spans="26:29" x14ac:dyDescent="0.2">
      <c r="Z391" s="2"/>
      <c r="AA391" s="2"/>
      <c r="AB391" s="2"/>
      <c r="AC391" s="2"/>
    </row>
    <row r="392" spans="26:29" x14ac:dyDescent="0.2">
      <c r="Z392" s="2"/>
      <c r="AA392" s="2"/>
      <c r="AB392" s="2"/>
      <c r="AC392" s="2"/>
    </row>
    <row r="393" spans="26:29" x14ac:dyDescent="0.2">
      <c r="Z393" s="2"/>
      <c r="AA393" s="2"/>
      <c r="AB393" s="2"/>
      <c r="AC393" s="2"/>
    </row>
    <row r="394" spans="26:29" x14ac:dyDescent="0.2">
      <c r="Z394" s="2"/>
      <c r="AA394" s="2"/>
      <c r="AB394" s="2"/>
      <c r="AC394" s="2"/>
    </row>
    <row r="395" spans="26:29" x14ac:dyDescent="0.2">
      <c r="Z395" s="2"/>
      <c r="AA395" s="2"/>
      <c r="AB395" s="2"/>
      <c r="AC395" s="2"/>
    </row>
    <row r="396" spans="26:29" x14ac:dyDescent="0.2">
      <c r="Z396" s="2"/>
      <c r="AA396" s="2"/>
      <c r="AB396" s="2"/>
      <c r="AC396" s="2"/>
    </row>
    <row r="397" spans="26:29" x14ac:dyDescent="0.2">
      <c r="Z397" s="2"/>
      <c r="AA397" s="2"/>
      <c r="AB397" s="2"/>
      <c r="AC397" s="2"/>
    </row>
    <row r="398" spans="26:29" x14ac:dyDescent="0.2">
      <c r="Z398" s="2"/>
      <c r="AA398" s="2"/>
      <c r="AB398" s="2"/>
      <c r="AC398" s="2"/>
    </row>
    <row r="399" spans="26:29" x14ac:dyDescent="0.2">
      <c r="Z399" s="2"/>
      <c r="AA399" s="2"/>
      <c r="AB399" s="2"/>
      <c r="AC399" s="2"/>
    </row>
    <row r="400" spans="26:29" x14ac:dyDescent="0.2">
      <c r="Z400" s="2"/>
      <c r="AA400" s="2"/>
      <c r="AB400" s="2"/>
      <c r="AC400" s="2"/>
    </row>
    <row r="401" spans="26:29" x14ac:dyDescent="0.2">
      <c r="Z401" s="2"/>
      <c r="AA401" s="2"/>
      <c r="AB401" s="2"/>
      <c r="AC401" s="2"/>
    </row>
    <row r="402" spans="26:29" x14ac:dyDescent="0.2">
      <c r="Z402" s="2"/>
      <c r="AA402" s="2"/>
      <c r="AB402" s="2"/>
      <c r="AC402" s="2"/>
    </row>
    <row r="403" spans="26:29" x14ac:dyDescent="0.2">
      <c r="Z403" s="2"/>
      <c r="AA403" s="2"/>
      <c r="AB403" s="2"/>
      <c r="AC403" s="2"/>
    </row>
    <row r="404" spans="26:29" x14ac:dyDescent="0.2">
      <c r="Z404" s="2"/>
      <c r="AA404" s="2"/>
      <c r="AB404" s="2"/>
      <c r="AC404" s="2"/>
    </row>
    <row r="405" spans="26:29" x14ac:dyDescent="0.2">
      <c r="Z405" s="2"/>
      <c r="AA405" s="2"/>
      <c r="AB405" s="2"/>
      <c r="AC405" s="2"/>
    </row>
    <row r="406" spans="26:29" x14ac:dyDescent="0.2">
      <c r="Z406" s="2"/>
      <c r="AA406" s="2"/>
      <c r="AB406" s="2"/>
      <c r="AC406" s="2"/>
    </row>
    <row r="407" spans="26:29" x14ac:dyDescent="0.2">
      <c r="Z407" s="2"/>
      <c r="AA407" s="2"/>
      <c r="AB407" s="2"/>
      <c r="AC407" s="2"/>
    </row>
    <row r="408" spans="26:29" x14ac:dyDescent="0.2">
      <c r="Z408" s="2"/>
      <c r="AA408" s="2"/>
      <c r="AB408" s="2"/>
      <c r="AC408" s="2"/>
    </row>
    <row r="409" spans="26:29" x14ac:dyDescent="0.2">
      <c r="Z409" s="2"/>
      <c r="AA409" s="2"/>
      <c r="AB409" s="2"/>
      <c r="AC409" s="2"/>
    </row>
    <row r="410" spans="26:29" x14ac:dyDescent="0.2">
      <c r="Z410" s="2"/>
      <c r="AA410" s="2"/>
      <c r="AB410" s="2"/>
      <c r="AC410" s="2"/>
    </row>
    <row r="411" spans="26:29" x14ac:dyDescent="0.2">
      <c r="Z411" s="2"/>
      <c r="AA411" s="2"/>
      <c r="AB411" s="2"/>
      <c r="AC411" s="2"/>
    </row>
    <row r="412" spans="26:29" x14ac:dyDescent="0.2">
      <c r="Z412" s="2"/>
      <c r="AA412" s="2"/>
      <c r="AB412" s="2"/>
      <c r="AC412" s="2"/>
    </row>
    <row r="413" spans="26:29" x14ac:dyDescent="0.2">
      <c r="Z413" s="2"/>
      <c r="AA413" s="2"/>
      <c r="AB413" s="2"/>
      <c r="AC413" s="2"/>
    </row>
    <row r="414" spans="26:29" x14ac:dyDescent="0.2">
      <c r="Z414" s="2"/>
      <c r="AA414" s="2"/>
      <c r="AB414" s="2"/>
      <c r="AC414" s="2"/>
    </row>
    <row r="415" spans="26:29" x14ac:dyDescent="0.2">
      <c r="Z415" s="2"/>
      <c r="AA415" s="2"/>
      <c r="AB415" s="2"/>
      <c r="AC415" s="2"/>
    </row>
    <row r="416" spans="26:29" x14ac:dyDescent="0.2">
      <c r="Z416" s="2"/>
      <c r="AA416" s="2"/>
      <c r="AB416" s="2"/>
      <c r="AC416" s="2"/>
    </row>
    <row r="417" spans="26:29" x14ac:dyDescent="0.2">
      <c r="Z417" s="2"/>
      <c r="AA417" s="2"/>
      <c r="AB417" s="2"/>
      <c r="AC417" s="2"/>
    </row>
    <row r="418" spans="26:29" x14ac:dyDescent="0.2">
      <c r="Z418" s="2"/>
      <c r="AA418" s="2"/>
      <c r="AB418" s="2"/>
      <c r="AC418" s="2"/>
    </row>
    <row r="419" spans="26:29" x14ac:dyDescent="0.2">
      <c r="Z419" s="2"/>
      <c r="AA419" s="2"/>
      <c r="AB419" s="2"/>
      <c r="AC419" s="2"/>
    </row>
    <row r="420" spans="26:29" x14ac:dyDescent="0.2">
      <c r="Z420" s="2"/>
      <c r="AA420" s="2"/>
      <c r="AB420" s="2"/>
      <c r="AC420" s="2"/>
    </row>
    <row r="421" spans="26:29" x14ac:dyDescent="0.2">
      <c r="Z421" s="2"/>
      <c r="AA421" s="2"/>
      <c r="AB421" s="2"/>
      <c r="AC421" s="2"/>
    </row>
    <row r="422" spans="26:29" x14ac:dyDescent="0.2">
      <c r="Z422" s="2"/>
      <c r="AA422" s="2"/>
      <c r="AB422" s="2"/>
      <c r="AC422" s="2"/>
    </row>
    <row r="423" spans="26:29" x14ac:dyDescent="0.2">
      <c r="Z423" s="2"/>
      <c r="AA423" s="2"/>
      <c r="AB423" s="2"/>
      <c r="AC423" s="2"/>
    </row>
    <row r="424" spans="26:29" x14ac:dyDescent="0.2">
      <c r="Z424" s="2"/>
      <c r="AA424" s="2"/>
      <c r="AB424" s="2"/>
      <c r="AC424" s="2"/>
    </row>
    <row r="425" spans="26:29" x14ac:dyDescent="0.2">
      <c r="Z425" s="2"/>
      <c r="AA425" s="2"/>
      <c r="AB425" s="2"/>
      <c r="AC425" s="2"/>
    </row>
    <row r="426" spans="26:29" x14ac:dyDescent="0.2">
      <c r="Z426" s="2"/>
      <c r="AA426" s="2"/>
      <c r="AB426" s="2"/>
      <c r="AC426" s="2"/>
    </row>
    <row r="427" spans="26:29" x14ac:dyDescent="0.2">
      <c r="Z427" s="2"/>
      <c r="AA427" s="2"/>
      <c r="AB427" s="2"/>
      <c r="AC427" s="2"/>
    </row>
    <row r="428" spans="26:29" x14ac:dyDescent="0.2">
      <c r="Z428" s="2"/>
      <c r="AA428" s="2"/>
      <c r="AB428" s="2"/>
      <c r="AC428" s="2"/>
    </row>
    <row r="429" spans="26:29" x14ac:dyDescent="0.2">
      <c r="Z429" s="2"/>
      <c r="AA429" s="2"/>
      <c r="AB429" s="2"/>
      <c r="AC429" s="2"/>
    </row>
    <row r="430" spans="26:29" x14ac:dyDescent="0.2">
      <c r="Z430" s="2"/>
      <c r="AA430" s="2"/>
      <c r="AB430" s="2"/>
      <c r="AC430" s="2"/>
    </row>
    <row r="431" spans="26:29" x14ac:dyDescent="0.2">
      <c r="Z431" s="2"/>
      <c r="AA431" s="2"/>
      <c r="AB431" s="2"/>
      <c r="AC431" s="2"/>
    </row>
    <row r="432" spans="26:29" x14ac:dyDescent="0.2">
      <c r="Z432" s="2"/>
      <c r="AA432" s="2"/>
      <c r="AB432" s="2"/>
      <c r="AC432" s="2"/>
    </row>
    <row r="433" spans="26:29" x14ac:dyDescent="0.2">
      <c r="Z433" s="2"/>
      <c r="AA433" s="2"/>
      <c r="AB433" s="2"/>
      <c r="AC433" s="2"/>
    </row>
    <row r="434" spans="26:29" x14ac:dyDescent="0.2">
      <c r="Z434" s="2"/>
      <c r="AA434" s="2"/>
      <c r="AB434" s="2"/>
      <c r="AC434" s="2"/>
    </row>
    <row r="435" spans="26:29" x14ac:dyDescent="0.2">
      <c r="Z435" s="2"/>
      <c r="AA435" s="2"/>
      <c r="AB435" s="2"/>
      <c r="AC435" s="2"/>
    </row>
    <row r="436" spans="26:29" x14ac:dyDescent="0.2">
      <c r="Z436" s="2"/>
      <c r="AA436" s="2"/>
      <c r="AB436" s="2"/>
      <c r="AC436" s="2"/>
    </row>
    <row r="437" spans="26:29" x14ac:dyDescent="0.2">
      <c r="Z437" s="2"/>
      <c r="AA437" s="2"/>
      <c r="AB437" s="2"/>
      <c r="AC437" s="2"/>
    </row>
    <row r="438" spans="26:29" x14ac:dyDescent="0.2">
      <c r="Z438" s="2"/>
      <c r="AA438" s="2"/>
      <c r="AB438" s="2"/>
      <c r="AC438" s="2"/>
    </row>
    <row r="439" spans="26:29" x14ac:dyDescent="0.2">
      <c r="Z439" s="2"/>
      <c r="AA439" s="2"/>
      <c r="AB439" s="2"/>
      <c r="AC439" s="2"/>
    </row>
    <row r="440" spans="26:29" x14ac:dyDescent="0.2">
      <c r="Z440" s="2"/>
      <c r="AA440" s="2"/>
      <c r="AB440" s="2"/>
      <c r="AC440" s="2"/>
    </row>
    <row r="441" spans="26:29" x14ac:dyDescent="0.2">
      <c r="Z441" s="2"/>
      <c r="AA441" s="2"/>
      <c r="AB441" s="2"/>
      <c r="AC441" s="2"/>
    </row>
    <row r="442" spans="26:29" x14ac:dyDescent="0.2">
      <c r="Z442" s="2"/>
      <c r="AA442" s="2"/>
      <c r="AB442" s="2"/>
      <c r="AC442" s="2"/>
    </row>
    <row r="443" spans="26:29" x14ac:dyDescent="0.2">
      <c r="Z443" s="2"/>
      <c r="AA443" s="2"/>
      <c r="AB443" s="2"/>
      <c r="AC443" s="2"/>
    </row>
    <row r="444" spans="26:29" x14ac:dyDescent="0.2">
      <c r="Z444" s="2"/>
      <c r="AA444" s="2"/>
      <c r="AB444" s="2"/>
      <c r="AC444" s="2"/>
    </row>
    <row r="445" spans="26:29" x14ac:dyDescent="0.2">
      <c r="Z445" s="2"/>
      <c r="AA445" s="2"/>
      <c r="AB445" s="2"/>
      <c r="AC445" s="2"/>
    </row>
    <row r="446" spans="26:29" x14ac:dyDescent="0.2">
      <c r="Z446" s="2"/>
      <c r="AA446" s="2"/>
      <c r="AB446" s="2"/>
      <c r="AC446" s="2"/>
    </row>
    <row r="447" spans="26:29" x14ac:dyDescent="0.2">
      <c r="Z447" s="2"/>
      <c r="AA447" s="2"/>
      <c r="AB447" s="2"/>
      <c r="AC447" s="2"/>
    </row>
    <row r="448" spans="26:29" x14ac:dyDescent="0.2">
      <c r="Z448" s="2"/>
      <c r="AA448" s="2"/>
      <c r="AB448" s="2"/>
      <c r="AC448" s="2"/>
    </row>
    <row r="449" spans="26:29" x14ac:dyDescent="0.2">
      <c r="Z449" s="2"/>
      <c r="AA449" s="2"/>
      <c r="AB449" s="2"/>
      <c r="AC449" s="2"/>
    </row>
    <row r="450" spans="26:29" x14ac:dyDescent="0.2">
      <c r="Z450" s="2"/>
      <c r="AA450" s="2"/>
      <c r="AB450" s="2"/>
      <c r="AC450" s="2"/>
    </row>
    <row r="451" spans="26:29" x14ac:dyDescent="0.2">
      <c r="Z451" s="2"/>
      <c r="AA451" s="2"/>
      <c r="AB451" s="2"/>
      <c r="AC451" s="2"/>
    </row>
    <row r="452" spans="26:29" x14ac:dyDescent="0.2">
      <c r="Z452" s="2"/>
      <c r="AA452" s="2"/>
      <c r="AB452" s="2"/>
      <c r="AC452" s="2"/>
    </row>
    <row r="453" spans="26:29" x14ac:dyDescent="0.2">
      <c r="Z453" s="2"/>
      <c r="AA453" s="2"/>
      <c r="AB453" s="2"/>
      <c r="AC453" s="2"/>
    </row>
    <row r="454" spans="26:29" x14ac:dyDescent="0.2">
      <c r="Z454" s="2"/>
      <c r="AA454" s="2"/>
      <c r="AB454" s="2"/>
      <c r="AC454" s="2"/>
    </row>
    <row r="455" spans="26:29" x14ac:dyDescent="0.2">
      <c r="Z455" s="2"/>
      <c r="AA455" s="2"/>
      <c r="AB455" s="2"/>
      <c r="AC455" s="2"/>
    </row>
    <row r="456" spans="26:29" x14ac:dyDescent="0.2">
      <c r="Z456" s="2"/>
      <c r="AA456" s="2"/>
      <c r="AB456" s="2"/>
      <c r="AC456" s="2"/>
    </row>
    <row r="457" spans="26:29" x14ac:dyDescent="0.2">
      <c r="Z457" s="2"/>
      <c r="AA457" s="2"/>
      <c r="AB457" s="2"/>
      <c r="AC457" s="2"/>
    </row>
    <row r="458" spans="26:29" x14ac:dyDescent="0.2">
      <c r="Z458" s="2"/>
      <c r="AA458" s="2"/>
      <c r="AB458" s="2"/>
      <c r="AC458" s="2"/>
    </row>
    <row r="459" spans="26:29" x14ac:dyDescent="0.2">
      <c r="Z459" s="2"/>
      <c r="AA459" s="2"/>
      <c r="AB459" s="2"/>
      <c r="AC459" s="2"/>
    </row>
    <row r="460" spans="26:29" x14ac:dyDescent="0.2">
      <c r="Z460" s="2"/>
      <c r="AA460" s="2"/>
      <c r="AB460" s="2"/>
      <c r="AC460" s="2"/>
    </row>
    <row r="461" spans="26:29" x14ac:dyDescent="0.2">
      <c r="Z461" s="2"/>
      <c r="AA461" s="2"/>
      <c r="AB461" s="2"/>
      <c r="AC461" s="2"/>
    </row>
    <row r="462" spans="26:29" x14ac:dyDescent="0.2">
      <c r="Z462" s="2"/>
      <c r="AA462" s="2"/>
      <c r="AB462" s="2"/>
      <c r="AC462" s="2"/>
    </row>
    <row r="463" spans="26:29" x14ac:dyDescent="0.2">
      <c r="Z463" s="2"/>
      <c r="AA463" s="2"/>
      <c r="AB463" s="2"/>
      <c r="AC463" s="2"/>
    </row>
    <row r="464" spans="26:29" x14ac:dyDescent="0.2">
      <c r="Z464" s="2"/>
      <c r="AA464" s="2"/>
      <c r="AB464" s="2"/>
      <c r="AC464" s="2"/>
    </row>
    <row r="465" spans="26:29" x14ac:dyDescent="0.2">
      <c r="Z465" s="2"/>
      <c r="AA465" s="2"/>
      <c r="AB465" s="2"/>
      <c r="AC465" s="2"/>
    </row>
    <row r="466" spans="26:29" x14ac:dyDescent="0.2">
      <c r="Z466" s="2"/>
      <c r="AA466" s="2"/>
      <c r="AB466" s="2"/>
      <c r="AC466" s="2"/>
    </row>
    <row r="467" spans="26:29" x14ac:dyDescent="0.2">
      <c r="Z467" s="2"/>
      <c r="AA467" s="2"/>
      <c r="AB467" s="2"/>
      <c r="AC467" s="2"/>
    </row>
    <row r="468" spans="26:29" x14ac:dyDescent="0.2">
      <c r="Z468" s="2"/>
      <c r="AA468" s="2"/>
      <c r="AB468" s="2"/>
      <c r="AC468" s="2"/>
    </row>
    <row r="469" spans="26:29" x14ac:dyDescent="0.2">
      <c r="Z469" s="2"/>
      <c r="AA469" s="2"/>
      <c r="AB469" s="2"/>
      <c r="AC469" s="2"/>
    </row>
    <row r="470" spans="26:29" x14ac:dyDescent="0.2">
      <c r="Z470" s="2"/>
      <c r="AA470" s="2"/>
      <c r="AB470" s="2"/>
      <c r="AC470" s="2"/>
    </row>
    <row r="471" spans="26:29" x14ac:dyDescent="0.2">
      <c r="Z471" s="2"/>
      <c r="AA471" s="2"/>
      <c r="AB471" s="2"/>
      <c r="AC471" s="2"/>
    </row>
    <row r="472" spans="26:29" x14ac:dyDescent="0.2">
      <c r="Z472" s="2"/>
      <c r="AA472" s="2"/>
      <c r="AB472" s="2"/>
      <c r="AC472" s="2"/>
    </row>
    <row r="473" spans="26:29" x14ac:dyDescent="0.2">
      <c r="Z473" s="2"/>
      <c r="AA473" s="2"/>
      <c r="AB473" s="2"/>
      <c r="AC473" s="2"/>
    </row>
    <row r="474" spans="26:29" x14ac:dyDescent="0.2">
      <c r="Z474" s="2"/>
      <c r="AA474" s="2"/>
      <c r="AB474" s="2"/>
      <c r="AC474" s="2"/>
    </row>
    <row r="475" spans="26:29" x14ac:dyDescent="0.2">
      <c r="Z475" s="2"/>
      <c r="AA475" s="2"/>
      <c r="AB475" s="2"/>
      <c r="AC475" s="2"/>
    </row>
    <row r="476" spans="26:29" x14ac:dyDescent="0.2">
      <c r="Z476" s="2"/>
      <c r="AA476" s="2"/>
      <c r="AB476" s="2"/>
      <c r="AC476" s="2"/>
    </row>
    <row r="477" spans="26:29" x14ac:dyDescent="0.2">
      <c r="Z477" s="2"/>
      <c r="AA477" s="2"/>
      <c r="AB477" s="2"/>
      <c r="AC477" s="2"/>
    </row>
    <row r="478" spans="26:29" x14ac:dyDescent="0.2">
      <c r="Z478" s="2"/>
      <c r="AA478" s="2"/>
      <c r="AB478" s="2"/>
      <c r="AC478" s="2"/>
    </row>
    <row r="479" spans="26:29" x14ac:dyDescent="0.2">
      <c r="Z479" s="2"/>
      <c r="AA479" s="2"/>
      <c r="AB479" s="2"/>
      <c r="AC479" s="2"/>
    </row>
    <row r="480" spans="26:29" x14ac:dyDescent="0.2">
      <c r="Z480" s="2"/>
      <c r="AA480" s="2"/>
      <c r="AB480" s="2"/>
      <c r="AC480" s="2"/>
    </row>
    <row r="481" spans="26:29" x14ac:dyDescent="0.2">
      <c r="Z481" s="2"/>
      <c r="AA481" s="2"/>
      <c r="AB481" s="2"/>
      <c r="AC481" s="2"/>
    </row>
    <row r="482" spans="26:29" x14ac:dyDescent="0.2">
      <c r="Z482" s="2"/>
      <c r="AA482" s="2"/>
      <c r="AB482" s="2"/>
      <c r="AC482" s="2"/>
    </row>
    <row r="483" spans="26:29" x14ac:dyDescent="0.2">
      <c r="Z483" s="2"/>
      <c r="AA483" s="2"/>
      <c r="AB483" s="2"/>
      <c r="AC483" s="2"/>
    </row>
    <row r="484" spans="26:29" x14ac:dyDescent="0.2">
      <c r="Z484" s="2"/>
      <c r="AA484" s="2"/>
      <c r="AB484" s="2"/>
      <c r="AC484" s="2"/>
    </row>
    <row r="485" spans="26:29" x14ac:dyDescent="0.2">
      <c r="Z485" s="2"/>
      <c r="AA485" s="2"/>
      <c r="AB485" s="2"/>
      <c r="AC485" s="2"/>
    </row>
    <row r="486" spans="26:29" x14ac:dyDescent="0.2">
      <c r="Z486" s="2"/>
      <c r="AA486" s="2"/>
      <c r="AB486" s="2"/>
      <c r="AC486" s="2"/>
    </row>
    <row r="487" spans="26:29" x14ac:dyDescent="0.2">
      <c r="Z487" s="2"/>
      <c r="AA487" s="2"/>
      <c r="AB487" s="2"/>
      <c r="AC487" s="2"/>
    </row>
    <row r="488" spans="26:29" x14ac:dyDescent="0.2">
      <c r="Z488" s="2"/>
      <c r="AA488" s="2"/>
      <c r="AB488" s="2"/>
      <c r="AC488" s="2"/>
    </row>
    <row r="489" spans="26:29" x14ac:dyDescent="0.2">
      <c r="Z489" s="2"/>
      <c r="AA489" s="2"/>
      <c r="AB489" s="2"/>
      <c r="AC489" s="2"/>
    </row>
    <row r="490" spans="26:29" x14ac:dyDescent="0.2">
      <c r="Z490" s="2"/>
      <c r="AA490" s="2"/>
      <c r="AB490" s="2"/>
      <c r="AC490" s="2"/>
    </row>
    <row r="491" spans="26:29" x14ac:dyDescent="0.2">
      <c r="Z491" s="2"/>
      <c r="AA491" s="2"/>
      <c r="AB491" s="2"/>
      <c r="AC491" s="2"/>
    </row>
    <row r="492" spans="26:29" x14ac:dyDescent="0.2">
      <c r="Z492" s="2"/>
      <c r="AA492" s="2"/>
      <c r="AB492" s="2"/>
      <c r="AC492" s="2"/>
    </row>
    <row r="493" spans="26:29" x14ac:dyDescent="0.2">
      <c r="Z493" s="2"/>
      <c r="AA493" s="2"/>
      <c r="AB493" s="2"/>
      <c r="AC493" s="2"/>
    </row>
    <row r="494" spans="26:29" x14ac:dyDescent="0.2">
      <c r="Z494" s="2"/>
      <c r="AA494" s="2"/>
      <c r="AB494" s="2"/>
      <c r="AC494" s="2"/>
    </row>
    <row r="495" spans="26:29" x14ac:dyDescent="0.2">
      <c r="Z495" s="2"/>
      <c r="AA495" s="2"/>
      <c r="AB495" s="2"/>
      <c r="AC495" s="2"/>
    </row>
    <row r="496" spans="26:29" x14ac:dyDescent="0.2">
      <c r="Z496" s="2"/>
      <c r="AA496" s="2"/>
      <c r="AB496" s="2"/>
      <c r="AC496" s="2"/>
    </row>
    <row r="497" spans="26:29" x14ac:dyDescent="0.2">
      <c r="Z497" s="2"/>
      <c r="AA497" s="2"/>
      <c r="AB497" s="2"/>
      <c r="AC497" s="2"/>
    </row>
    <row r="498" spans="26:29" x14ac:dyDescent="0.2">
      <c r="Z498" s="2"/>
      <c r="AA498" s="2"/>
      <c r="AB498" s="2"/>
      <c r="AC498" s="2"/>
    </row>
    <row r="499" spans="26:29" x14ac:dyDescent="0.2">
      <c r="Z499" s="2"/>
      <c r="AA499" s="2"/>
      <c r="AB499" s="2"/>
      <c r="AC499" s="2"/>
    </row>
    <row r="500" spans="26:29" x14ac:dyDescent="0.2">
      <c r="Z500" s="2"/>
      <c r="AA500" s="2"/>
      <c r="AB500" s="2"/>
      <c r="AC500" s="2"/>
    </row>
    <row r="501" spans="26:29" x14ac:dyDescent="0.2">
      <c r="Z501" s="2"/>
      <c r="AA501" s="2"/>
      <c r="AB501" s="2"/>
      <c r="AC501" s="2"/>
    </row>
    <row r="502" spans="26:29" x14ac:dyDescent="0.2">
      <c r="Z502" s="2"/>
      <c r="AA502" s="2"/>
      <c r="AB502" s="2"/>
      <c r="AC502" s="2"/>
    </row>
    <row r="503" spans="26:29" x14ac:dyDescent="0.2">
      <c r="Z503" s="2"/>
      <c r="AA503" s="2"/>
      <c r="AB503" s="2"/>
      <c r="AC503" s="2"/>
    </row>
    <row r="504" spans="26:29" x14ac:dyDescent="0.2">
      <c r="Z504" s="2"/>
      <c r="AA504" s="2"/>
      <c r="AB504" s="2"/>
      <c r="AC504" s="2"/>
    </row>
    <row r="505" spans="26:29" x14ac:dyDescent="0.2">
      <c r="Z505" s="2"/>
      <c r="AA505" s="2"/>
      <c r="AB505" s="2"/>
      <c r="AC505" s="2"/>
    </row>
    <row r="506" spans="26:29" x14ac:dyDescent="0.2">
      <c r="Z506" s="2"/>
      <c r="AA506" s="2"/>
      <c r="AB506" s="2"/>
      <c r="AC506" s="2"/>
    </row>
    <row r="507" spans="26:29" x14ac:dyDescent="0.2">
      <c r="Z507" s="2"/>
      <c r="AA507" s="2"/>
      <c r="AB507" s="2"/>
      <c r="AC507" s="2"/>
    </row>
    <row r="508" spans="26:29" x14ac:dyDescent="0.2">
      <c r="Z508" s="2"/>
      <c r="AA508" s="2"/>
      <c r="AB508" s="2"/>
      <c r="AC508" s="2"/>
    </row>
    <row r="509" spans="26:29" x14ac:dyDescent="0.2">
      <c r="Z509" s="2"/>
      <c r="AA509" s="2"/>
      <c r="AB509" s="2"/>
      <c r="AC509" s="2"/>
    </row>
    <row r="510" spans="26:29" x14ac:dyDescent="0.2">
      <c r="Z510" s="2"/>
      <c r="AA510" s="2"/>
      <c r="AB510" s="2"/>
      <c r="AC510" s="2"/>
    </row>
    <row r="511" spans="26:29" x14ac:dyDescent="0.2">
      <c r="Z511" s="2"/>
      <c r="AA511" s="2"/>
      <c r="AB511" s="2"/>
      <c r="AC511" s="2"/>
    </row>
    <row r="512" spans="26:29" x14ac:dyDescent="0.2">
      <c r="Z512" s="2"/>
      <c r="AA512" s="2"/>
      <c r="AB512" s="2"/>
      <c r="AC512" s="2"/>
    </row>
    <row r="513" spans="26:29" x14ac:dyDescent="0.2">
      <c r="Z513" s="2"/>
      <c r="AA513" s="2"/>
      <c r="AB513" s="2"/>
      <c r="AC513" s="2"/>
    </row>
    <row r="514" spans="26:29" x14ac:dyDescent="0.2">
      <c r="Z514" s="2"/>
      <c r="AA514" s="2"/>
      <c r="AB514" s="2"/>
      <c r="AC514" s="2"/>
    </row>
    <row r="515" spans="26:29" x14ac:dyDescent="0.2">
      <c r="Z515" s="2"/>
      <c r="AA515" s="2"/>
      <c r="AB515" s="2"/>
      <c r="AC515" s="2"/>
    </row>
    <row r="516" spans="26:29" x14ac:dyDescent="0.2">
      <c r="Z516" s="2"/>
      <c r="AA516" s="2"/>
      <c r="AB516" s="2"/>
      <c r="AC516" s="2"/>
    </row>
    <row r="517" spans="26:29" x14ac:dyDescent="0.2">
      <c r="Z517" s="2"/>
      <c r="AA517" s="2"/>
      <c r="AB517" s="2"/>
      <c r="AC517" s="2"/>
    </row>
    <row r="518" spans="26:29" x14ac:dyDescent="0.2">
      <c r="Z518" s="2"/>
      <c r="AA518" s="2"/>
      <c r="AB518" s="2"/>
      <c r="AC518" s="2"/>
    </row>
    <row r="519" spans="26:29" x14ac:dyDescent="0.2">
      <c r="Z519" s="2"/>
      <c r="AA519" s="2"/>
      <c r="AB519" s="2"/>
      <c r="AC519" s="2"/>
    </row>
    <row r="520" spans="26:29" x14ac:dyDescent="0.2">
      <c r="Z520" s="2"/>
      <c r="AA520" s="2"/>
      <c r="AB520" s="2"/>
      <c r="AC520" s="2"/>
    </row>
    <row r="521" spans="26:29" x14ac:dyDescent="0.2">
      <c r="Z521" s="2"/>
      <c r="AA521" s="2"/>
      <c r="AB521" s="2"/>
      <c r="AC521" s="2"/>
    </row>
    <row r="522" spans="26:29" x14ac:dyDescent="0.2">
      <c r="Z522" s="2"/>
      <c r="AA522" s="2"/>
      <c r="AB522" s="2"/>
      <c r="AC522" s="2"/>
    </row>
    <row r="523" spans="26:29" x14ac:dyDescent="0.2">
      <c r="Z523" s="2"/>
      <c r="AA523" s="2"/>
      <c r="AB523" s="2"/>
      <c r="AC523" s="2"/>
    </row>
    <row r="524" spans="26:29" x14ac:dyDescent="0.2">
      <c r="Z524" s="2"/>
      <c r="AA524" s="2"/>
      <c r="AB524" s="2"/>
      <c r="AC524" s="2"/>
    </row>
    <row r="525" spans="26:29" x14ac:dyDescent="0.2">
      <c r="Z525" s="2"/>
      <c r="AA525" s="2"/>
      <c r="AB525" s="2"/>
      <c r="AC525" s="2"/>
    </row>
    <row r="526" spans="26:29" x14ac:dyDescent="0.2">
      <c r="Z526" s="2"/>
      <c r="AA526" s="2"/>
      <c r="AB526" s="2"/>
      <c r="AC526" s="2"/>
    </row>
    <row r="527" spans="26:29" x14ac:dyDescent="0.2">
      <c r="Z527" s="2"/>
      <c r="AA527" s="2"/>
      <c r="AB527" s="2"/>
      <c r="AC527" s="2"/>
    </row>
    <row r="528" spans="26:29" x14ac:dyDescent="0.2">
      <c r="Z528" s="2"/>
      <c r="AA528" s="2"/>
      <c r="AB528" s="2"/>
      <c r="AC528" s="2"/>
    </row>
    <row r="529" spans="26:29" x14ac:dyDescent="0.2">
      <c r="Z529" s="2"/>
      <c r="AA529" s="2"/>
      <c r="AB529" s="2"/>
      <c r="AC529" s="2"/>
    </row>
    <row r="530" spans="26:29" x14ac:dyDescent="0.2">
      <c r="Z530" s="2"/>
      <c r="AA530" s="2"/>
      <c r="AB530" s="2"/>
      <c r="AC530" s="2"/>
    </row>
    <row r="531" spans="26:29" x14ac:dyDescent="0.2">
      <c r="Z531" s="2"/>
      <c r="AA531" s="2"/>
      <c r="AB531" s="2"/>
      <c r="AC531" s="2"/>
    </row>
    <row r="532" spans="26:29" x14ac:dyDescent="0.2">
      <c r="Z532" s="2"/>
      <c r="AA532" s="2"/>
      <c r="AB532" s="2"/>
      <c r="AC532" s="2"/>
    </row>
    <row r="533" spans="26:29" x14ac:dyDescent="0.2">
      <c r="Z533" s="2"/>
      <c r="AA533" s="2"/>
      <c r="AB533" s="2"/>
      <c r="AC533" s="2"/>
    </row>
    <row r="534" spans="26:29" x14ac:dyDescent="0.2">
      <c r="Z534" s="2"/>
      <c r="AA534" s="2"/>
      <c r="AB534" s="2"/>
      <c r="AC534" s="2"/>
    </row>
    <row r="535" spans="26:29" x14ac:dyDescent="0.2">
      <c r="Z535" s="2"/>
      <c r="AA535" s="2"/>
      <c r="AB535" s="2"/>
      <c r="AC535" s="2"/>
    </row>
    <row r="536" spans="26:29" x14ac:dyDescent="0.2">
      <c r="Z536" s="2"/>
      <c r="AA536" s="2"/>
      <c r="AB536" s="2"/>
      <c r="AC536" s="2"/>
    </row>
    <row r="537" spans="26:29" x14ac:dyDescent="0.2">
      <c r="Z537" s="2"/>
      <c r="AA537" s="2"/>
      <c r="AB537" s="2"/>
      <c r="AC537" s="2"/>
    </row>
    <row r="538" spans="26:29" x14ac:dyDescent="0.2">
      <c r="Z538" s="2"/>
      <c r="AA538" s="2"/>
      <c r="AB538" s="2"/>
      <c r="AC538" s="2"/>
    </row>
    <row r="539" spans="26:29" x14ac:dyDescent="0.2">
      <c r="Z539" s="2"/>
      <c r="AA539" s="2"/>
      <c r="AB539" s="2"/>
      <c r="AC539" s="2"/>
    </row>
    <row r="540" spans="26:29" x14ac:dyDescent="0.2">
      <c r="Z540" s="2"/>
      <c r="AA540" s="2"/>
      <c r="AB540" s="2"/>
      <c r="AC540" s="2"/>
    </row>
    <row r="541" spans="26:29" x14ac:dyDescent="0.2">
      <c r="Z541" s="2"/>
      <c r="AA541" s="2"/>
      <c r="AB541" s="2"/>
      <c r="AC541" s="2"/>
    </row>
    <row r="542" spans="26:29" x14ac:dyDescent="0.2">
      <c r="Z542" s="2"/>
      <c r="AA542" s="2"/>
      <c r="AB542" s="2"/>
      <c r="AC542" s="2"/>
    </row>
    <row r="543" spans="26:29" x14ac:dyDescent="0.2">
      <c r="Z543" s="2"/>
      <c r="AA543" s="2"/>
      <c r="AB543" s="2"/>
      <c r="AC543" s="2"/>
    </row>
    <row r="544" spans="26:29" x14ac:dyDescent="0.2">
      <c r="Z544" s="2"/>
      <c r="AA544" s="2"/>
      <c r="AB544" s="2"/>
      <c r="AC544" s="2"/>
    </row>
    <row r="545" spans="26:29" x14ac:dyDescent="0.2">
      <c r="Z545" s="2"/>
      <c r="AA545" s="2"/>
      <c r="AB545" s="2"/>
      <c r="AC545" s="2"/>
    </row>
    <row r="546" spans="26:29" x14ac:dyDescent="0.2">
      <c r="Z546" s="2"/>
      <c r="AA546" s="2"/>
      <c r="AB546" s="2"/>
      <c r="AC546" s="2"/>
    </row>
    <row r="547" spans="26:29" x14ac:dyDescent="0.2">
      <c r="Z547" s="2"/>
      <c r="AA547" s="2"/>
      <c r="AB547" s="2"/>
      <c r="AC547" s="2"/>
    </row>
    <row r="548" spans="26:29" x14ac:dyDescent="0.2">
      <c r="Z548" s="2"/>
      <c r="AA548" s="2"/>
      <c r="AB548" s="2"/>
      <c r="AC548" s="2"/>
    </row>
    <row r="549" spans="26:29" x14ac:dyDescent="0.2">
      <c r="Z549" s="2"/>
      <c r="AA549" s="2"/>
      <c r="AB549" s="2"/>
      <c r="AC549" s="2"/>
    </row>
    <row r="550" spans="26:29" x14ac:dyDescent="0.2">
      <c r="Z550" s="2"/>
      <c r="AA550" s="2"/>
      <c r="AB550" s="2"/>
      <c r="AC550" s="2"/>
    </row>
    <row r="551" spans="26:29" x14ac:dyDescent="0.2">
      <c r="Z551" s="2"/>
      <c r="AA551" s="2"/>
      <c r="AB551" s="2"/>
      <c r="AC551" s="2"/>
    </row>
    <row r="552" spans="26:29" x14ac:dyDescent="0.2">
      <c r="Z552" s="2"/>
      <c r="AA552" s="2"/>
      <c r="AB552" s="2"/>
      <c r="AC552" s="2"/>
    </row>
    <row r="553" spans="26:29" x14ac:dyDescent="0.2">
      <c r="Z553" s="2"/>
      <c r="AA553" s="2"/>
      <c r="AB553" s="2"/>
      <c r="AC553" s="2"/>
    </row>
    <row r="554" spans="26:29" x14ac:dyDescent="0.2">
      <c r="Z554" s="2"/>
      <c r="AA554" s="2"/>
      <c r="AB554" s="2"/>
      <c r="AC554" s="2"/>
    </row>
    <row r="555" spans="26:29" x14ac:dyDescent="0.2">
      <c r="Z555" s="2"/>
      <c r="AA555" s="2"/>
      <c r="AB555" s="2"/>
      <c r="AC555" s="2"/>
    </row>
    <row r="556" spans="26:29" x14ac:dyDescent="0.2">
      <c r="Z556" s="2"/>
      <c r="AA556" s="2"/>
      <c r="AB556" s="2"/>
      <c r="AC556" s="2"/>
    </row>
    <row r="557" spans="26:29" x14ac:dyDescent="0.2">
      <c r="Z557" s="2"/>
      <c r="AA557" s="2"/>
      <c r="AB557" s="2"/>
      <c r="AC557" s="2"/>
    </row>
    <row r="558" spans="26:29" x14ac:dyDescent="0.2">
      <c r="Z558" s="2"/>
      <c r="AA558" s="2"/>
      <c r="AB558" s="2"/>
      <c r="AC558" s="2"/>
    </row>
    <row r="559" spans="26:29" x14ac:dyDescent="0.2">
      <c r="Z559" s="2"/>
      <c r="AA559" s="2"/>
      <c r="AB559" s="2"/>
      <c r="AC559" s="2"/>
    </row>
    <row r="560" spans="26:29" x14ac:dyDescent="0.2">
      <c r="Z560" s="2"/>
      <c r="AA560" s="2"/>
      <c r="AB560" s="2"/>
      <c r="AC560" s="2"/>
    </row>
    <row r="561" spans="26:29" x14ac:dyDescent="0.2">
      <c r="Z561" s="2"/>
      <c r="AA561" s="2"/>
      <c r="AB561" s="2"/>
      <c r="AC561" s="2"/>
    </row>
    <row r="562" spans="26:29" x14ac:dyDescent="0.2">
      <c r="Z562" s="2"/>
      <c r="AA562" s="2"/>
      <c r="AB562" s="2"/>
      <c r="AC562" s="2"/>
    </row>
    <row r="563" spans="26:29" x14ac:dyDescent="0.2">
      <c r="Z563" s="2"/>
      <c r="AA563" s="2"/>
      <c r="AB563" s="2"/>
      <c r="AC563" s="2"/>
    </row>
    <row r="564" spans="26:29" x14ac:dyDescent="0.2">
      <c r="Z564" s="2"/>
      <c r="AA564" s="2"/>
      <c r="AB564" s="2"/>
      <c r="AC564" s="2"/>
    </row>
    <row r="565" spans="26:29" x14ac:dyDescent="0.2">
      <c r="Z565" s="2"/>
      <c r="AA565" s="2"/>
      <c r="AB565" s="2"/>
      <c r="AC565" s="2"/>
    </row>
    <row r="566" spans="26:29" x14ac:dyDescent="0.2">
      <c r="Z566" s="2"/>
      <c r="AA566" s="2"/>
      <c r="AB566" s="2"/>
      <c r="AC566" s="2"/>
    </row>
    <row r="567" spans="26:29" x14ac:dyDescent="0.2">
      <c r="Z567" s="2"/>
      <c r="AA567" s="2"/>
      <c r="AB567" s="2"/>
      <c r="AC567" s="2"/>
    </row>
    <row r="568" spans="26:29" x14ac:dyDescent="0.2">
      <c r="Z568" s="2"/>
      <c r="AA568" s="2"/>
      <c r="AB568" s="2"/>
      <c r="AC568" s="2"/>
    </row>
    <row r="569" spans="26:29" x14ac:dyDescent="0.2">
      <c r="Z569" s="2"/>
      <c r="AA569" s="2"/>
      <c r="AB569" s="2"/>
      <c r="AC569" s="2"/>
    </row>
    <row r="570" spans="26:29" x14ac:dyDescent="0.2">
      <c r="Z570" s="2"/>
      <c r="AA570" s="2"/>
      <c r="AB570" s="2"/>
      <c r="AC570" s="2"/>
    </row>
    <row r="571" spans="26:29" x14ac:dyDescent="0.2">
      <c r="Z571" s="2"/>
      <c r="AA571" s="2"/>
      <c r="AB571" s="2"/>
      <c r="AC571" s="2"/>
    </row>
    <row r="572" spans="26:29" x14ac:dyDescent="0.2">
      <c r="Z572" s="2"/>
      <c r="AA572" s="2"/>
      <c r="AB572" s="2"/>
      <c r="AC572" s="2"/>
    </row>
    <row r="573" spans="26:29" x14ac:dyDescent="0.2">
      <c r="Z573" s="2"/>
      <c r="AA573" s="2"/>
      <c r="AB573" s="2"/>
      <c r="AC573" s="2"/>
    </row>
    <row r="574" spans="26:29" x14ac:dyDescent="0.2">
      <c r="Z574" s="2"/>
      <c r="AA574" s="2"/>
      <c r="AB574" s="2"/>
      <c r="AC574" s="2"/>
    </row>
    <row r="575" spans="26:29" x14ac:dyDescent="0.2">
      <c r="Z575" s="2"/>
      <c r="AA575" s="2"/>
      <c r="AB575" s="2"/>
      <c r="AC575" s="2"/>
    </row>
    <row r="576" spans="26:29" x14ac:dyDescent="0.2">
      <c r="Z576" s="2"/>
      <c r="AA576" s="2"/>
      <c r="AB576" s="2"/>
      <c r="AC576" s="2"/>
    </row>
    <row r="577" spans="26:29" x14ac:dyDescent="0.2">
      <c r="Z577" s="2"/>
      <c r="AA577" s="2"/>
      <c r="AB577" s="2"/>
      <c r="AC577" s="2"/>
    </row>
    <row r="578" spans="26:29" x14ac:dyDescent="0.2">
      <c r="Z578" s="2"/>
      <c r="AA578" s="2"/>
      <c r="AB578" s="2"/>
      <c r="AC578" s="2"/>
    </row>
    <row r="579" spans="26:29" x14ac:dyDescent="0.2">
      <c r="Z579" s="2"/>
      <c r="AA579" s="2"/>
      <c r="AB579" s="2"/>
      <c r="AC579" s="2"/>
    </row>
    <row r="580" spans="26:29" x14ac:dyDescent="0.2">
      <c r="Z580" s="2"/>
      <c r="AA580" s="2"/>
      <c r="AB580" s="2"/>
      <c r="AC580" s="2"/>
    </row>
    <row r="581" spans="26:29" x14ac:dyDescent="0.2">
      <c r="Z581" s="2"/>
      <c r="AA581" s="2"/>
      <c r="AB581" s="2"/>
      <c r="AC581" s="2"/>
    </row>
    <row r="582" spans="26:29" x14ac:dyDescent="0.2">
      <c r="Z582" s="2"/>
      <c r="AA582" s="2"/>
      <c r="AB582" s="2"/>
      <c r="AC582" s="2"/>
    </row>
    <row r="583" spans="26:29" x14ac:dyDescent="0.2">
      <c r="Z583" s="2"/>
      <c r="AA583" s="2"/>
      <c r="AB583" s="2"/>
      <c r="AC583" s="2"/>
    </row>
    <row r="584" spans="26:29" x14ac:dyDescent="0.2">
      <c r="Z584" s="2"/>
      <c r="AA584" s="2"/>
      <c r="AB584" s="2"/>
      <c r="AC584" s="2"/>
    </row>
    <row r="585" spans="26:29" x14ac:dyDescent="0.2">
      <c r="Z585" s="2"/>
      <c r="AA585" s="2"/>
      <c r="AB585" s="2"/>
      <c r="AC585" s="2"/>
    </row>
    <row r="586" spans="26:29" x14ac:dyDescent="0.2">
      <c r="Z586" s="2"/>
      <c r="AA586" s="2"/>
      <c r="AB586" s="2"/>
      <c r="AC586" s="2"/>
    </row>
    <row r="587" spans="26:29" x14ac:dyDescent="0.2">
      <c r="Z587" s="2"/>
      <c r="AA587" s="2"/>
      <c r="AB587" s="2"/>
      <c r="AC587" s="2"/>
    </row>
    <row r="588" spans="26:29" x14ac:dyDescent="0.2">
      <c r="Z588" s="2"/>
      <c r="AA588" s="2"/>
      <c r="AB588" s="2"/>
      <c r="AC588" s="2"/>
    </row>
    <row r="589" spans="26:29" x14ac:dyDescent="0.2">
      <c r="Z589" s="2"/>
      <c r="AA589" s="2"/>
      <c r="AB589" s="2"/>
      <c r="AC589" s="2"/>
    </row>
    <row r="590" spans="26:29" x14ac:dyDescent="0.2">
      <c r="Z590" s="2"/>
      <c r="AA590" s="2"/>
      <c r="AB590" s="2"/>
      <c r="AC590" s="2"/>
    </row>
    <row r="591" spans="26:29" x14ac:dyDescent="0.2">
      <c r="Z591" s="2"/>
      <c r="AA591" s="2"/>
      <c r="AB591" s="2"/>
      <c r="AC591" s="2"/>
    </row>
    <row r="592" spans="26:29" x14ac:dyDescent="0.2">
      <c r="Z592" s="2"/>
      <c r="AA592" s="2"/>
      <c r="AB592" s="2"/>
      <c r="AC592" s="2"/>
    </row>
    <row r="593" spans="26:29" x14ac:dyDescent="0.2">
      <c r="Z593" s="2"/>
      <c r="AA593" s="2"/>
      <c r="AB593" s="2"/>
      <c r="AC593" s="2"/>
    </row>
    <row r="594" spans="26:29" x14ac:dyDescent="0.2">
      <c r="Z594" s="2"/>
      <c r="AA594" s="2"/>
      <c r="AB594" s="2"/>
      <c r="AC594" s="2"/>
    </row>
    <row r="595" spans="26:29" x14ac:dyDescent="0.2">
      <c r="Z595" s="2"/>
      <c r="AA595" s="2"/>
      <c r="AB595" s="2"/>
      <c r="AC595" s="2"/>
    </row>
    <row r="596" spans="26:29" x14ac:dyDescent="0.2">
      <c r="Z596" s="2"/>
      <c r="AA596" s="2"/>
      <c r="AB596" s="2"/>
      <c r="AC596" s="2"/>
    </row>
    <row r="597" spans="26:29" x14ac:dyDescent="0.2">
      <c r="Z597" s="2"/>
      <c r="AA597" s="2"/>
      <c r="AB597" s="2"/>
      <c r="AC597" s="2"/>
    </row>
    <row r="598" spans="26:29" x14ac:dyDescent="0.2">
      <c r="Z598" s="2"/>
      <c r="AA598" s="2"/>
      <c r="AB598" s="2"/>
      <c r="AC598" s="2"/>
    </row>
    <row r="599" spans="26:29" x14ac:dyDescent="0.2">
      <c r="Z599" s="2"/>
      <c r="AA599" s="2"/>
      <c r="AB599" s="2"/>
      <c r="AC599" s="2"/>
    </row>
    <row r="600" spans="26:29" x14ac:dyDescent="0.2">
      <c r="Z600" s="2"/>
      <c r="AA600" s="2"/>
      <c r="AB600" s="2"/>
      <c r="AC600" s="2"/>
    </row>
    <row r="601" spans="26:29" x14ac:dyDescent="0.2">
      <c r="Z601" s="2"/>
      <c r="AA601" s="2"/>
      <c r="AB601" s="2"/>
      <c r="AC601" s="2"/>
    </row>
    <row r="602" spans="26:29" x14ac:dyDescent="0.2">
      <c r="Z602" s="2"/>
      <c r="AA602" s="2"/>
      <c r="AB602" s="2"/>
      <c r="AC602" s="2"/>
    </row>
    <row r="603" spans="26:29" x14ac:dyDescent="0.2">
      <c r="Z603" s="2"/>
      <c r="AA603" s="2"/>
      <c r="AB603" s="2"/>
      <c r="AC603" s="2"/>
    </row>
    <row r="604" spans="26:29" x14ac:dyDescent="0.2">
      <c r="Z604" s="2"/>
      <c r="AA604" s="2"/>
      <c r="AB604" s="2"/>
      <c r="AC604" s="2"/>
    </row>
    <row r="605" spans="26:29" x14ac:dyDescent="0.2">
      <c r="Z605" s="2"/>
      <c r="AA605" s="2"/>
      <c r="AB605" s="2"/>
      <c r="AC605" s="2"/>
    </row>
    <row r="606" spans="26:29" x14ac:dyDescent="0.2">
      <c r="Z606" s="2"/>
      <c r="AA606" s="2"/>
      <c r="AB606" s="2"/>
      <c r="AC606" s="2"/>
    </row>
    <row r="607" spans="26:29" x14ac:dyDescent="0.2">
      <c r="Z607" s="2"/>
      <c r="AA607" s="2"/>
      <c r="AB607" s="2"/>
      <c r="AC607" s="2"/>
    </row>
    <row r="608" spans="26:29" x14ac:dyDescent="0.2">
      <c r="Z608" s="2"/>
      <c r="AA608" s="2"/>
      <c r="AB608" s="2"/>
      <c r="AC608" s="2"/>
    </row>
    <row r="609" spans="26:29" x14ac:dyDescent="0.2">
      <c r="Z609" s="2"/>
      <c r="AA609" s="2"/>
      <c r="AB609" s="2"/>
      <c r="AC609" s="2"/>
    </row>
    <row r="610" spans="26:29" x14ac:dyDescent="0.2">
      <c r="Z610" s="2"/>
      <c r="AA610" s="2"/>
      <c r="AB610" s="2"/>
      <c r="AC610" s="2"/>
    </row>
    <row r="611" spans="26:29" x14ac:dyDescent="0.2">
      <c r="Z611" s="2"/>
      <c r="AA611" s="2"/>
      <c r="AB611" s="2"/>
      <c r="AC611" s="2"/>
    </row>
    <row r="612" spans="26:29" x14ac:dyDescent="0.2">
      <c r="Z612" s="2"/>
      <c r="AA612" s="2"/>
      <c r="AB612" s="2"/>
      <c r="AC612" s="2"/>
    </row>
    <row r="613" spans="26:29" x14ac:dyDescent="0.2">
      <c r="Z613" s="2"/>
      <c r="AA613" s="2"/>
      <c r="AB613" s="2"/>
      <c r="AC613" s="2"/>
    </row>
    <row r="614" spans="26:29" x14ac:dyDescent="0.2">
      <c r="Z614" s="2"/>
      <c r="AA614" s="2"/>
      <c r="AB614" s="2"/>
      <c r="AC614" s="2"/>
    </row>
    <row r="615" spans="26:29" x14ac:dyDescent="0.2">
      <c r="Z615" s="2"/>
      <c r="AA615" s="2"/>
      <c r="AB615" s="2"/>
      <c r="AC615" s="2"/>
    </row>
    <row r="616" spans="26:29" x14ac:dyDescent="0.2">
      <c r="Z616" s="2"/>
      <c r="AA616" s="2"/>
      <c r="AB616" s="2"/>
      <c r="AC616" s="2"/>
    </row>
    <row r="617" spans="26:29" x14ac:dyDescent="0.2">
      <c r="Z617" s="2"/>
      <c r="AA617" s="2"/>
      <c r="AB617" s="2"/>
      <c r="AC617" s="2"/>
    </row>
    <row r="618" spans="26:29" x14ac:dyDescent="0.2">
      <c r="Z618" s="2"/>
      <c r="AA618" s="2"/>
      <c r="AB618" s="2"/>
      <c r="AC618" s="2"/>
    </row>
    <row r="619" spans="26:29" x14ac:dyDescent="0.2">
      <c r="Z619" s="2"/>
      <c r="AA619" s="2"/>
      <c r="AB619" s="2"/>
      <c r="AC619" s="2"/>
    </row>
    <row r="620" spans="26:29" x14ac:dyDescent="0.2">
      <c r="Z620" s="2"/>
      <c r="AA620" s="2"/>
      <c r="AB620" s="2"/>
      <c r="AC620" s="2"/>
    </row>
    <row r="621" spans="26:29" x14ac:dyDescent="0.2">
      <c r="Z621" s="2"/>
      <c r="AA621" s="2"/>
      <c r="AB621" s="2"/>
      <c r="AC621" s="2"/>
    </row>
    <row r="622" spans="26:29" x14ac:dyDescent="0.2">
      <c r="Z622" s="2"/>
      <c r="AA622" s="2"/>
      <c r="AB622" s="2"/>
      <c r="AC622" s="2"/>
    </row>
    <row r="623" spans="26:29" x14ac:dyDescent="0.2">
      <c r="Z623" s="2"/>
      <c r="AA623" s="2"/>
      <c r="AB623" s="2"/>
      <c r="AC623" s="2"/>
    </row>
    <row r="624" spans="26:29" x14ac:dyDescent="0.2">
      <c r="Z624" s="2"/>
      <c r="AA624" s="2"/>
      <c r="AB624" s="2"/>
      <c r="AC624" s="2"/>
    </row>
    <row r="625" spans="26:29" x14ac:dyDescent="0.2">
      <c r="Z625" s="2"/>
      <c r="AA625" s="2"/>
      <c r="AB625" s="2"/>
      <c r="AC625" s="2"/>
    </row>
    <row r="626" spans="26:29" x14ac:dyDescent="0.2">
      <c r="Z626" s="2"/>
      <c r="AA626" s="2"/>
      <c r="AB626" s="2"/>
      <c r="AC626" s="2"/>
    </row>
    <row r="627" spans="26:29" x14ac:dyDescent="0.2">
      <c r="Z627" s="2"/>
      <c r="AA627" s="2"/>
      <c r="AB627" s="2"/>
      <c r="AC627" s="2"/>
    </row>
    <row r="628" spans="26:29" x14ac:dyDescent="0.2">
      <c r="Z628" s="2"/>
      <c r="AA628" s="2"/>
      <c r="AB628" s="2"/>
      <c r="AC628" s="2"/>
    </row>
    <row r="629" spans="26:29" x14ac:dyDescent="0.2">
      <c r="Z629" s="2"/>
      <c r="AA629" s="2"/>
      <c r="AB629" s="2"/>
      <c r="AC629" s="2"/>
    </row>
    <row r="630" spans="26:29" x14ac:dyDescent="0.2">
      <c r="Z630" s="2"/>
      <c r="AA630" s="2"/>
      <c r="AB630" s="2"/>
      <c r="AC630" s="2"/>
    </row>
    <row r="631" spans="26:29" x14ac:dyDescent="0.2">
      <c r="Z631" s="2"/>
      <c r="AA631" s="2"/>
      <c r="AB631" s="2"/>
      <c r="AC631" s="2"/>
    </row>
    <row r="632" spans="26:29" x14ac:dyDescent="0.2">
      <c r="Z632" s="2"/>
      <c r="AA632" s="2"/>
      <c r="AB632" s="2"/>
      <c r="AC632" s="2"/>
    </row>
    <row r="633" spans="26:29" x14ac:dyDescent="0.2">
      <c r="Z633" s="2"/>
      <c r="AA633" s="2"/>
      <c r="AB633" s="2"/>
      <c r="AC633" s="2"/>
    </row>
    <row r="634" spans="26:29" x14ac:dyDescent="0.2">
      <c r="Z634" s="2"/>
      <c r="AA634" s="2"/>
      <c r="AB634" s="2"/>
      <c r="AC634" s="2"/>
    </row>
    <row r="635" spans="26:29" x14ac:dyDescent="0.2">
      <c r="Z635" s="2"/>
      <c r="AA635" s="2"/>
      <c r="AB635" s="2"/>
      <c r="AC635" s="2"/>
    </row>
    <row r="636" spans="26:29" x14ac:dyDescent="0.2">
      <c r="Z636" s="2"/>
      <c r="AA636" s="2"/>
      <c r="AB636" s="2"/>
      <c r="AC636" s="2"/>
    </row>
    <row r="637" spans="26:29" x14ac:dyDescent="0.2">
      <c r="Z637" s="2"/>
      <c r="AA637" s="2"/>
      <c r="AB637" s="2"/>
      <c r="AC637" s="2"/>
    </row>
    <row r="638" spans="26:29" x14ac:dyDescent="0.2">
      <c r="Z638" s="2"/>
      <c r="AA638" s="2"/>
      <c r="AB638" s="2"/>
      <c r="AC638" s="2"/>
    </row>
    <row r="639" spans="26:29" x14ac:dyDescent="0.2">
      <c r="Z639" s="2"/>
      <c r="AA639" s="2"/>
      <c r="AB639" s="2"/>
      <c r="AC639" s="2"/>
    </row>
    <row r="640" spans="26:29" x14ac:dyDescent="0.2">
      <c r="Z640" s="2"/>
      <c r="AA640" s="2"/>
      <c r="AB640" s="2"/>
      <c r="AC640" s="2"/>
    </row>
    <row r="641" spans="26:29" x14ac:dyDescent="0.2">
      <c r="Z641" s="2"/>
      <c r="AA641" s="2"/>
      <c r="AB641" s="2"/>
      <c r="AC641" s="2"/>
    </row>
    <row r="642" spans="26:29" x14ac:dyDescent="0.2">
      <c r="Z642" s="2"/>
      <c r="AA642" s="2"/>
      <c r="AB642" s="2"/>
      <c r="AC642" s="2"/>
    </row>
    <row r="643" spans="26:29" x14ac:dyDescent="0.2">
      <c r="Z643" s="2"/>
      <c r="AA643" s="2"/>
      <c r="AB643" s="2"/>
      <c r="AC643" s="2"/>
    </row>
    <row r="644" spans="26:29" x14ac:dyDescent="0.2">
      <c r="Z644" s="2"/>
      <c r="AA644" s="2"/>
      <c r="AB644" s="2"/>
      <c r="AC644" s="2"/>
    </row>
    <row r="645" spans="26:29" x14ac:dyDescent="0.2">
      <c r="Z645" s="2"/>
      <c r="AA645" s="2"/>
      <c r="AB645" s="2"/>
      <c r="AC645" s="2"/>
    </row>
    <row r="646" spans="26:29" x14ac:dyDescent="0.2">
      <c r="Z646" s="2"/>
      <c r="AA646" s="2"/>
      <c r="AB646" s="2"/>
      <c r="AC646" s="2"/>
    </row>
    <row r="647" spans="26:29" x14ac:dyDescent="0.2">
      <c r="Z647" s="2"/>
      <c r="AA647" s="2"/>
      <c r="AB647" s="2"/>
      <c r="AC647" s="2"/>
    </row>
    <row r="648" spans="26:29" x14ac:dyDescent="0.2">
      <c r="Z648" s="2"/>
      <c r="AA648" s="2"/>
      <c r="AB648" s="2"/>
      <c r="AC648" s="2"/>
    </row>
    <row r="649" spans="26:29" x14ac:dyDescent="0.2">
      <c r="Z649" s="2"/>
      <c r="AA649" s="2"/>
      <c r="AB649" s="2"/>
      <c r="AC649" s="2"/>
    </row>
    <row r="650" spans="26:29" x14ac:dyDescent="0.2">
      <c r="Z650" s="2"/>
      <c r="AA650" s="2"/>
      <c r="AB650" s="2"/>
      <c r="AC650" s="2"/>
    </row>
    <row r="651" spans="26:29" x14ac:dyDescent="0.2">
      <c r="Z651" s="2"/>
      <c r="AA651" s="2"/>
      <c r="AB651" s="2"/>
      <c r="AC651" s="2"/>
    </row>
    <row r="652" spans="26:29" x14ac:dyDescent="0.2">
      <c r="Z652" s="2"/>
      <c r="AA652" s="2"/>
      <c r="AB652" s="2"/>
      <c r="AC652" s="2"/>
    </row>
    <row r="653" spans="26:29" x14ac:dyDescent="0.2">
      <c r="Z653" s="2"/>
      <c r="AA653" s="2"/>
      <c r="AB653" s="2"/>
      <c r="AC653" s="2"/>
    </row>
    <row r="654" spans="26:29" x14ac:dyDescent="0.2">
      <c r="Z654" s="2"/>
      <c r="AA654" s="2"/>
      <c r="AB654" s="2"/>
      <c r="AC654" s="2"/>
    </row>
    <row r="655" spans="26:29" x14ac:dyDescent="0.2">
      <c r="Z655" s="2"/>
      <c r="AA655" s="2"/>
      <c r="AB655" s="2"/>
      <c r="AC655" s="2"/>
    </row>
    <row r="656" spans="26:29" x14ac:dyDescent="0.2">
      <c r="Z656" s="2"/>
      <c r="AA656" s="2"/>
      <c r="AB656" s="2"/>
      <c r="AC656" s="2"/>
    </row>
    <row r="657" spans="26:29" x14ac:dyDescent="0.2">
      <c r="Z657" s="2"/>
      <c r="AA657" s="2"/>
      <c r="AB657" s="2"/>
      <c r="AC657" s="2"/>
    </row>
    <row r="658" spans="26:29" x14ac:dyDescent="0.2">
      <c r="Z658" s="2"/>
      <c r="AA658" s="2"/>
      <c r="AB658" s="2"/>
      <c r="AC658" s="2"/>
    </row>
    <row r="659" spans="26:29" x14ac:dyDescent="0.2">
      <c r="Z659" s="2"/>
      <c r="AA659" s="2"/>
      <c r="AB659" s="2"/>
      <c r="AC659" s="2"/>
    </row>
    <row r="660" spans="26:29" x14ac:dyDescent="0.2">
      <c r="Z660" s="2"/>
      <c r="AA660" s="2"/>
      <c r="AB660" s="2"/>
      <c r="AC660" s="2"/>
    </row>
    <row r="661" spans="26:29" x14ac:dyDescent="0.2">
      <c r="Z661" s="2"/>
      <c r="AA661" s="2"/>
      <c r="AB661" s="2"/>
      <c r="AC661" s="2"/>
    </row>
    <row r="662" spans="26:29" x14ac:dyDescent="0.2">
      <c r="Z662" s="2"/>
      <c r="AA662" s="2"/>
      <c r="AB662" s="2"/>
      <c r="AC662" s="2"/>
    </row>
    <row r="663" spans="26:29" x14ac:dyDescent="0.2">
      <c r="Z663" s="2"/>
      <c r="AA663" s="2"/>
      <c r="AB663" s="2"/>
      <c r="AC663" s="2"/>
    </row>
    <row r="664" spans="26:29" x14ac:dyDescent="0.2">
      <c r="Z664" s="2"/>
      <c r="AA664" s="2"/>
      <c r="AB664" s="2"/>
      <c r="AC664" s="2"/>
    </row>
    <row r="665" spans="26:29" x14ac:dyDescent="0.2">
      <c r="Z665" s="2"/>
      <c r="AA665" s="2"/>
      <c r="AB665" s="2"/>
      <c r="AC665" s="2"/>
    </row>
    <row r="666" spans="26:29" x14ac:dyDescent="0.2">
      <c r="Z666" s="2"/>
      <c r="AA666" s="2"/>
      <c r="AB666" s="2"/>
      <c r="AC666" s="2"/>
    </row>
    <row r="667" spans="26:29" x14ac:dyDescent="0.2">
      <c r="Z667" s="2"/>
      <c r="AA667" s="2"/>
      <c r="AB667" s="2"/>
      <c r="AC667" s="2"/>
    </row>
    <row r="668" spans="26:29" x14ac:dyDescent="0.2">
      <c r="Z668" s="2"/>
      <c r="AA668" s="2"/>
      <c r="AB668" s="2"/>
      <c r="AC668" s="2"/>
    </row>
    <row r="669" spans="26:29" x14ac:dyDescent="0.2">
      <c r="Z669" s="2"/>
      <c r="AA669" s="2"/>
      <c r="AB669" s="2"/>
      <c r="AC669" s="2"/>
    </row>
    <row r="670" spans="26:29" x14ac:dyDescent="0.2">
      <c r="Z670" s="2"/>
      <c r="AA670" s="2"/>
      <c r="AB670" s="2"/>
      <c r="AC670" s="2"/>
    </row>
    <row r="671" spans="26:29" x14ac:dyDescent="0.2">
      <c r="Z671" s="2"/>
      <c r="AA671" s="2"/>
      <c r="AB671" s="2"/>
      <c r="AC671" s="2"/>
    </row>
    <row r="672" spans="26:29" x14ac:dyDescent="0.2">
      <c r="Z672" s="2"/>
      <c r="AA672" s="2"/>
      <c r="AB672" s="2"/>
      <c r="AC672" s="2"/>
    </row>
    <row r="673" spans="26:29" x14ac:dyDescent="0.2">
      <c r="Z673" s="2"/>
      <c r="AA673" s="2"/>
      <c r="AB673" s="2"/>
      <c r="AC673" s="2"/>
    </row>
    <row r="674" spans="26:29" x14ac:dyDescent="0.2">
      <c r="Z674" s="2"/>
      <c r="AA674" s="2"/>
      <c r="AB674" s="2"/>
      <c r="AC674" s="2"/>
    </row>
    <row r="675" spans="26:29" x14ac:dyDescent="0.2">
      <c r="Z675" s="2"/>
      <c r="AA675" s="2"/>
      <c r="AB675" s="2"/>
      <c r="AC675" s="2"/>
    </row>
    <row r="676" spans="26:29" x14ac:dyDescent="0.2">
      <c r="Z676" s="2"/>
      <c r="AA676" s="2"/>
      <c r="AB676" s="2"/>
      <c r="AC676" s="2"/>
    </row>
    <row r="677" spans="26:29" x14ac:dyDescent="0.2">
      <c r="Z677" s="2"/>
      <c r="AA677" s="2"/>
      <c r="AB677" s="2"/>
      <c r="AC677" s="2"/>
    </row>
    <row r="678" spans="26:29" x14ac:dyDescent="0.2">
      <c r="Z678" s="2"/>
      <c r="AA678" s="2"/>
      <c r="AB678" s="2"/>
      <c r="AC678" s="2"/>
    </row>
    <row r="679" spans="26:29" x14ac:dyDescent="0.2">
      <c r="Z679" s="2"/>
      <c r="AA679" s="2"/>
      <c r="AB679" s="2"/>
      <c r="AC679" s="2"/>
    </row>
    <row r="680" spans="26:29" x14ac:dyDescent="0.2">
      <c r="Z680" s="2"/>
      <c r="AA680" s="2"/>
      <c r="AB680" s="2"/>
      <c r="AC680" s="2"/>
    </row>
    <row r="681" spans="26:29" x14ac:dyDescent="0.2">
      <c r="Z681" s="2"/>
      <c r="AA681" s="2"/>
      <c r="AB681" s="2"/>
      <c r="AC681" s="2"/>
    </row>
    <row r="682" spans="26:29" x14ac:dyDescent="0.2">
      <c r="Z682" s="2"/>
      <c r="AA682" s="2"/>
      <c r="AB682" s="2"/>
      <c r="AC682" s="2"/>
    </row>
    <row r="683" spans="26:29" x14ac:dyDescent="0.2">
      <c r="Z683" s="2"/>
      <c r="AA683" s="2"/>
      <c r="AB683" s="2"/>
      <c r="AC683" s="2"/>
    </row>
    <row r="684" spans="26:29" x14ac:dyDescent="0.2">
      <c r="Z684" s="2"/>
      <c r="AA684" s="2"/>
      <c r="AB684" s="2"/>
      <c r="AC684" s="2"/>
    </row>
    <row r="685" spans="26:29" x14ac:dyDescent="0.2">
      <c r="Z685" s="2"/>
      <c r="AA685" s="2"/>
      <c r="AB685" s="2"/>
      <c r="AC685" s="2"/>
    </row>
    <row r="686" spans="26:29" x14ac:dyDescent="0.2">
      <c r="Z686" s="2"/>
      <c r="AA686" s="2"/>
      <c r="AB686" s="2"/>
      <c r="AC686" s="2"/>
    </row>
    <row r="687" spans="26:29" x14ac:dyDescent="0.2">
      <c r="Z687" s="2"/>
      <c r="AA687" s="2"/>
      <c r="AB687" s="2"/>
      <c r="AC687" s="2"/>
    </row>
    <row r="688" spans="26:29" x14ac:dyDescent="0.2">
      <c r="Z688" s="2"/>
      <c r="AA688" s="2"/>
      <c r="AB688" s="2"/>
      <c r="AC688" s="2"/>
    </row>
    <row r="689" spans="26:29" x14ac:dyDescent="0.2">
      <c r="Z689" s="2"/>
      <c r="AA689" s="2"/>
      <c r="AB689" s="2"/>
      <c r="AC689" s="2"/>
    </row>
    <row r="690" spans="26:29" x14ac:dyDescent="0.2">
      <c r="Z690" s="2"/>
      <c r="AA690" s="2"/>
      <c r="AB690" s="2"/>
      <c r="AC690" s="2"/>
    </row>
    <row r="691" spans="26:29" x14ac:dyDescent="0.2">
      <c r="Z691" s="2"/>
      <c r="AA691" s="2"/>
      <c r="AB691" s="2"/>
      <c r="AC691" s="2"/>
    </row>
    <row r="692" spans="26:29" x14ac:dyDescent="0.2">
      <c r="Z692" s="2"/>
      <c r="AA692" s="2"/>
      <c r="AB692" s="2"/>
      <c r="AC692" s="2"/>
    </row>
    <row r="693" spans="26:29" x14ac:dyDescent="0.2">
      <c r="Z693" s="2"/>
      <c r="AA693" s="2"/>
      <c r="AB693" s="2"/>
      <c r="AC693" s="2"/>
    </row>
    <row r="694" spans="26:29" x14ac:dyDescent="0.2">
      <c r="Z694" s="2"/>
      <c r="AA694" s="2"/>
      <c r="AB694" s="2"/>
      <c r="AC694" s="2"/>
    </row>
    <row r="695" spans="26:29" x14ac:dyDescent="0.2">
      <c r="Z695" s="2"/>
      <c r="AA695" s="2"/>
      <c r="AB695" s="2"/>
      <c r="AC695" s="2"/>
    </row>
    <row r="696" spans="26:29" x14ac:dyDescent="0.2">
      <c r="Z696" s="2"/>
      <c r="AA696" s="2"/>
      <c r="AB696" s="2"/>
      <c r="AC696" s="2"/>
    </row>
    <row r="697" spans="26:29" x14ac:dyDescent="0.2">
      <c r="Z697" s="2"/>
      <c r="AA697" s="2"/>
      <c r="AB697" s="2"/>
      <c r="AC697" s="2"/>
    </row>
    <row r="698" spans="26:29" x14ac:dyDescent="0.2">
      <c r="Z698" s="2"/>
      <c r="AA698" s="2"/>
      <c r="AB698" s="2"/>
      <c r="AC698" s="2"/>
    </row>
    <row r="699" spans="26:29" x14ac:dyDescent="0.2">
      <c r="Z699" s="2"/>
      <c r="AA699" s="2"/>
      <c r="AB699" s="2"/>
      <c r="AC699" s="2"/>
    </row>
    <row r="700" spans="26:29" x14ac:dyDescent="0.2">
      <c r="Z700" s="2"/>
      <c r="AA700" s="2"/>
      <c r="AB700" s="2"/>
      <c r="AC700" s="2"/>
    </row>
    <row r="701" spans="26:29" x14ac:dyDescent="0.2">
      <c r="Z701" s="2"/>
      <c r="AA701" s="2"/>
      <c r="AB701" s="2"/>
      <c r="AC701" s="2"/>
    </row>
    <row r="702" spans="26:29" x14ac:dyDescent="0.2">
      <c r="Z702" s="2"/>
      <c r="AA702" s="2"/>
      <c r="AB702" s="2"/>
      <c r="AC702" s="2"/>
    </row>
    <row r="703" spans="26:29" x14ac:dyDescent="0.2">
      <c r="Z703" s="2"/>
      <c r="AA703" s="2"/>
      <c r="AB703" s="2"/>
      <c r="AC703" s="2"/>
    </row>
    <row r="704" spans="26:29" x14ac:dyDescent="0.2">
      <c r="Z704" s="2"/>
      <c r="AA704" s="2"/>
      <c r="AB704" s="2"/>
      <c r="AC704" s="2"/>
    </row>
    <row r="705" spans="26:29" x14ac:dyDescent="0.2">
      <c r="Z705" s="2"/>
      <c r="AA705" s="2"/>
      <c r="AB705" s="2"/>
      <c r="AC705" s="2"/>
    </row>
    <row r="706" spans="26:29" x14ac:dyDescent="0.2">
      <c r="Z706" s="2"/>
      <c r="AA706" s="2"/>
      <c r="AB706" s="2"/>
      <c r="AC706" s="2"/>
    </row>
    <row r="707" spans="26:29" x14ac:dyDescent="0.2">
      <c r="Z707" s="2"/>
      <c r="AA707" s="2"/>
      <c r="AB707" s="2"/>
      <c r="AC707" s="2"/>
    </row>
    <row r="708" spans="26:29" x14ac:dyDescent="0.2">
      <c r="Z708" s="2"/>
      <c r="AA708" s="2"/>
      <c r="AB708" s="2"/>
      <c r="AC708" s="2"/>
    </row>
    <row r="709" spans="26:29" x14ac:dyDescent="0.2">
      <c r="Z709" s="2"/>
      <c r="AA709" s="2"/>
      <c r="AB709" s="2"/>
      <c r="AC709" s="2"/>
    </row>
    <row r="710" spans="26:29" x14ac:dyDescent="0.2">
      <c r="Z710" s="2"/>
      <c r="AA710" s="2"/>
      <c r="AB710" s="2"/>
      <c r="AC710" s="2"/>
    </row>
    <row r="711" spans="26:29" x14ac:dyDescent="0.2">
      <c r="Z711" s="2"/>
      <c r="AA711" s="2"/>
      <c r="AB711" s="2"/>
      <c r="AC711" s="2"/>
    </row>
    <row r="712" spans="26:29" x14ac:dyDescent="0.2">
      <c r="Z712" s="2"/>
      <c r="AA712" s="2"/>
      <c r="AB712" s="2"/>
      <c r="AC712" s="2"/>
    </row>
    <row r="713" spans="26:29" x14ac:dyDescent="0.2">
      <c r="Z713" s="2"/>
      <c r="AA713" s="2"/>
      <c r="AB713" s="2"/>
      <c r="AC713" s="2"/>
    </row>
    <row r="714" spans="26:29" x14ac:dyDescent="0.2">
      <c r="Z714" s="2"/>
      <c r="AA714" s="2"/>
      <c r="AB714" s="2"/>
      <c r="AC714" s="2"/>
    </row>
    <row r="715" spans="26:29" x14ac:dyDescent="0.2">
      <c r="Z715" s="2"/>
      <c r="AA715" s="2"/>
      <c r="AB715" s="2"/>
      <c r="AC715" s="2"/>
    </row>
    <row r="716" spans="26:29" x14ac:dyDescent="0.2">
      <c r="Z716" s="2"/>
      <c r="AA716" s="2"/>
      <c r="AB716" s="2"/>
      <c r="AC716" s="2"/>
    </row>
    <row r="717" spans="26:29" x14ac:dyDescent="0.2">
      <c r="Z717" s="2"/>
      <c r="AA717" s="2"/>
      <c r="AB717" s="2"/>
      <c r="AC717" s="2"/>
    </row>
    <row r="718" spans="26:29" x14ac:dyDescent="0.2">
      <c r="Z718" s="2"/>
      <c r="AA718" s="2"/>
      <c r="AB718" s="2"/>
      <c r="AC718" s="2"/>
    </row>
    <row r="719" spans="26:29" x14ac:dyDescent="0.2">
      <c r="Z719" s="2"/>
      <c r="AA719" s="2"/>
      <c r="AB719" s="2"/>
      <c r="AC719" s="2"/>
    </row>
    <row r="720" spans="26:29" x14ac:dyDescent="0.2">
      <c r="Z720" s="2"/>
      <c r="AA720" s="2"/>
      <c r="AB720" s="2"/>
      <c r="AC720" s="2"/>
    </row>
    <row r="721" spans="26:29" x14ac:dyDescent="0.2">
      <c r="Z721" s="2"/>
      <c r="AA721" s="2"/>
      <c r="AB721" s="2"/>
      <c r="AC721" s="2"/>
    </row>
    <row r="722" spans="26:29" x14ac:dyDescent="0.2">
      <c r="Z722" s="2"/>
      <c r="AA722" s="2"/>
      <c r="AB722" s="2"/>
      <c r="AC722" s="2"/>
    </row>
    <row r="723" spans="26:29" x14ac:dyDescent="0.2">
      <c r="Z723" s="2"/>
      <c r="AA723" s="2"/>
      <c r="AB723" s="2"/>
      <c r="AC723" s="2"/>
    </row>
    <row r="724" spans="26:29" x14ac:dyDescent="0.2">
      <c r="Z724" s="2"/>
      <c r="AA724" s="2"/>
      <c r="AB724" s="2"/>
      <c r="AC724" s="2"/>
    </row>
    <row r="725" spans="26:29" x14ac:dyDescent="0.2">
      <c r="Z725" s="2"/>
      <c r="AA725" s="2"/>
      <c r="AB725" s="2"/>
      <c r="AC725" s="2"/>
    </row>
    <row r="726" spans="26:29" x14ac:dyDescent="0.2">
      <c r="Z726" s="2"/>
      <c r="AA726" s="2"/>
      <c r="AB726" s="2"/>
      <c r="AC726" s="2"/>
    </row>
    <row r="727" spans="26:29" x14ac:dyDescent="0.2">
      <c r="Z727" s="2"/>
      <c r="AA727" s="2"/>
      <c r="AB727" s="2"/>
      <c r="AC727" s="2"/>
    </row>
    <row r="728" spans="26:29" x14ac:dyDescent="0.2">
      <c r="Z728" s="2"/>
      <c r="AA728" s="2"/>
      <c r="AB728" s="2"/>
      <c r="AC728" s="2"/>
    </row>
    <row r="729" spans="26:29" x14ac:dyDescent="0.2">
      <c r="Z729" s="2"/>
      <c r="AA729" s="2"/>
      <c r="AB729" s="2"/>
      <c r="AC729" s="2"/>
    </row>
    <row r="730" spans="26:29" x14ac:dyDescent="0.2">
      <c r="Z730" s="2"/>
      <c r="AA730" s="2"/>
      <c r="AB730" s="2"/>
      <c r="AC730" s="2"/>
    </row>
    <row r="731" spans="26:29" x14ac:dyDescent="0.2">
      <c r="Z731" s="2"/>
      <c r="AA731" s="2"/>
      <c r="AB731" s="2"/>
      <c r="AC731" s="2"/>
    </row>
    <row r="732" spans="26:29" x14ac:dyDescent="0.2">
      <c r="Z732" s="2"/>
      <c r="AA732" s="2"/>
      <c r="AB732" s="2"/>
      <c r="AC732" s="2"/>
    </row>
    <row r="733" spans="26:29" x14ac:dyDescent="0.2">
      <c r="Z733" s="2"/>
      <c r="AA733" s="2"/>
      <c r="AB733" s="2"/>
      <c r="AC733" s="2"/>
    </row>
    <row r="734" spans="26:29" x14ac:dyDescent="0.2">
      <c r="Z734" s="2"/>
      <c r="AA734" s="2"/>
      <c r="AB734" s="2"/>
      <c r="AC734" s="2"/>
    </row>
    <row r="735" spans="26:29" x14ac:dyDescent="0.2">
      <c r="Z735" s="2"/>
      <c r="AA735" s="2"/>
      <c r="AB735" s="2"/>
      <c r="AC735" s="2"/>
    </row>
    <row r="736" spans="26:29" x14ac:dyDescent="0.2">
      <c r="Z736" s="2"/>
      <c r="AA736" s="2"/>
      <c r="AB736" s="2"/>
      <c r="AC736" s="2"/>
    </row>
    <row r="737" spans="26:29" x14ac:dyDescent="0.2">
      <c r="Z737" s="2"/>
      <c r="AA737" s="2"/>
      <c r="AB737" s="2"/>
      <c r="AC737" s="2"/>
    </row>
    <row r="738" spans="26:29" x14ac:dyDescent="0.2">
      <c r="Z738" s="2"/>
      <c r="AA738" s="2"/>
      <c r="AB738" s="2"/>
      <c r="AC738" s="2"/>
    </row>
    <row r="739" spans="26:29" x14ac:dyDescent="0.2">
      <c r="Z739" s="2"/>
      <c r="AA739" s="2"/>
      <c r="AB739" s="2"/>
      <c r="AC739" s="2"/>
    </row>
    <row r="740" spans="26:29" x14ac:dyDescent="0.2">
      <c r="Z740" s="2"/>
      <c r="AA740" s="2"/>
      <c r="AB740" s="2"/>
      <c r="AC740" s="2"/>
    </row>
    <row r="741" spans="26:29" x14ac:dyDescent="0.2">
      <c r="Z741" s="2"/>
      <c r="AA741" s="2"/>
      <c r="AB741" s="2"/>
      <c r="AC741" s="2"/>
    </row>
    <row r="742" spans="26:29" x14ac:dyDescent="0.2">
      <c r="Z742" s="2"/>
      <c r="AA742" s="2"/>
      <c r="AB742" s="2"/>
      <c r="AC742" s="2"/>
    </row>
    <row r="743" spans="26:29" x14ac:dyDescent="0.2">
      <c r="Z743" s="2"/>
      <c r="AA743" s="2"/>
      <c r="AB743" s="2"/>
      <c r="AC743" s="2"/>
    </row>
    <row r="744" spans="26:29" x14ac:dyDescent="0.2">
      <c r="Z744" s="2"/>
      <c r="AA744" s="2"/>
      <c r="AB744" s="2"/>
      <c r="AC744" s="2"/>
    </row>
    <row r="745" spans="26:29" x14ac:dyDescent="0.2">
      <c r="Z745" s="2"/>
      <c r="AA745" s="2"/>
      <c r="AB745" s="2"/>
      <c r="AC745" s="2"/>
    </row>
    <row r="746" spans="26:29" x14ac:dyDescent="0.2">
      <c r="Z746" s="2"/>
      <c r="AA746" s="2"/>
      <c r="AB746" s="2"/>
      <c r="AC746" s="2"/>
    </row>
    <row r="747" spans="26:29" x14ac:dyDescent="0.2">
      <c r="Z747" s="2"/>
      <c r="AA747" s="2"/>
      <c r="AB747" s="2"/>
      <c r="AC747" s="2"/>
    </row>
    <row r="748" spans="26:29" x14ac:dyDescent="0.2">
      <c r="Z748" s="2"/>
      <c r="AA748" s="2"/>
      <c r="AB748" s="2"/>
      <c r="AC748" s="2"/>
    </row>
    <row r="749" spans="26:29" x14ac:dyDescent="0.2">
      <c r="Z749" s="2"/>
      <c r="AA749" s="2"/>
      <c r="AB749" s="2"/>
      <c r="AC749" s="2"/>
    </row>
    <row r="750" spans="26:29" x14ac:dyDescent="0.2">
      <c r="Z750" s="2"/>
      <c r="AA750" s="2"/>
      <c r="AB750" s="2"/>
      <c r="AC750" s="2"/>
    </row>
    <row r="751" spans="26:29" x14ac:dyDescent="0.2">
      <c r="Z751" s="2"/>
      <c r="AA751" s="2"/>
      <c r="AB751" s="2"/>
      <c r="AC751" s="2"/>
    </row>
    <row r="752" spans="26:29" x14ac:dyDescent="0.2">
      <c r="Z752" s="2"/>
      <c r="AA752" s="2"/>
      <c r="AB752" s="2"/>
      <c r="AC752" s="2"/>
    </row>
    <row r="753" spans="26:29" x14ac:dyDescent="0.2">
      <c r="Z753" s="2"/>
      <c r="AA753" s="2"/>
      <c r="AB753" s="2"/>
      <c r="AC753" s="2"/>
    </row>
    <row r="754" spans="26:29" x14ac:dyDescent="0.2">
      <c r="Z754" s="2"/>
      <c r="AA754" s="2"/>
      <c r="AB754" s="2"/>
      <c r="AC754" s="2"/>
    </row>
    <row r="755" spans="26:29" x14ac:dyDescent="0.2">
      <c r="Z755" s="2"/>
      <c r="AA755" s="2"/>
      <c r="AB755" s="2"/>
      <c r="AC755" s="2"/>
    </row>
    <row r="756" spans="26:29" x14ac:dyDescent="0.2">
      <c r="Z756" s="2"/>
      <c r="AA756" s="2"/>
      <c r="AB756" s="2"/>
      <c r="AC756" s="2"/>
    </row>
    <row r="757" spans="26:29" x14ac:dyDescent="0.2">
      <c r="Z757" s="2"/>
      <c r="AA757" s="2"/>
      <c r="AB757" s="2"/>
      <c r="AC757" s="2"/>
    </row>
    <row r="758" spans="26:29" x14ac:dyDescent="0.2">
      <c r="Z758" s="2"/>
      <c r="AA758" s="2"/>
      <c r="AB758" s="2"/>
      <c r="AC758" s="2"/>
    </row>
    <row r="759" spans="26:29" x14ac:dyDescent="0.2">
      <c r="Z759" s="2"/>
      <c r="AA759" s="2"/>
      <c r="AB759" s="2"/>
      <c r="AC759" s="2"/>
    </row>
    <row r="760" spans="26:29" x14ac:dyDescent="0.2">
      <c r="Z760" s="2"/>
      <c r="AA760" s="2"/>
      <c r="AB760" s="2"/>
      <c r="AC760" s="2"/>
    </row>
    <row r="761" spans="26:29" x14ac:dyDescent="0.2">
      <c r="Z761" s="2"/>
      <c r="AA761" s="2"/>
      <c r="AB761" s="2"/>
      <c r="AC761" s="2"/>
    </row>
    <row r="762" spans="26:29" x14ac:dyDescent="0.2">
      <c r="Z762" s="2"/>
      <c r="AA762" s="2"/>
      <c r="AB762" s="2"/>
      <c r="AC762" s="2"/>
    </row>
    <row r="763" spans="26:29" x14ac:dyDescent="0.2">
      <c r="Z763" s="2"/>
      <c r="AA763" s="2"/>
      <c r="AB763" s="2"/>
      <c r="AC763" s="2"/>
    </row>
    <row r="764" spans="26:29" x14ac:dyDescent="0.2">
      <c r="Z764" s="2"/>
      <c r="AA764" s="2"/>
      <c r="AB764" s="2"/>
      <c r="AC764" s="2"/>
    </row>
    <row r="765" spans="26:29" x14ac:dyDescent="0.2">
      <c r="Z765" s="2"/>
      <c r="AA765" s="2"/>
      <c r="AB765" s="2"/>
      <c r="AC765" s="2"/>
    </row>
    <row r="766" spans="26:29" x14ac:dyDescent="0.2">
      <c r="Z766" s="2"/>
      <c r="AA766" s="2"/>
      <c r="AB766" s="2"/>
      <c r="AC766" s="2"/>
    </row>
    <row r="767" spans="26:29" x14ac:dyDescent="0.2">
      <c r="Z767" s="2"/>
      <c r="AA767" s="2"/>
      <c r="AB767" s="2"/>
      <c r="AC767" s="2"/>
    </row>
    <row r="768" spans="26:29" x14ac:dyDescent="0.2">
      <c r="Z768" s="2"/>
      <c r="AA768" s="2"/>
      <c r="AB768" s="2"/>
      <c r="AC768" s="2"/>
    </row>
    <row r="769" spans="26:29" x14ac:dyDescent="0.2">
      <c r="Z769" s="2"/>
      <c r="AA769" s="2"/>
      <c r="AB769" s="2"/>
      <c r="AC769" s="2"/>
    </row>
    <row r="770" spans="26:29" x14ac:dyDescent="0.2">
      <c r="Z770" s="2"/>
      <c r="AA770" s="2"/>
      <c r="AB770" s="2"/>
      <c r="AC770" s="2"/>
    </row>
    <row r="771" spans="26:29" x14ac:dyDescent="0.2">
      <c r="Z771" s="2"/>
      <c r="AA771" s="2"/>
      <c r="AB771" s="2"/>
      <c r="AC771" s="2"/>
    </row>
    <row r="772" spans="26:29" x14ac:dyDescent="0.2">
      <c r="Z772" s="2"/>
      <c r="AA772" s="2"/>
      <c r="AB772" s="2"/>
      <c r="AC772" s="2"/>
    </row>
    <row r="773" spans="26:29" x14ac:dyDescent="0.2">
      <c r="Z773" s="2"/>
      <c r="AA773" s="2"/>
      <c r="AB773" s="2"/>
      <c r="AC773" s="2"/>
    </row>
    <row r="774" spans="26:29" x14ac:dyDescent="0.2">
      <c r="Z774" s="2"/>
      <c r="AA774" s="2"/>
      <c r="AB774" s="2"/>
      <c r="AC774" s="2"/>
    </row>
    <row r="775" spans="26:29" x14ac:dyDescent="0.2">
      <c r="Z775" s="2"/>
      <c r="AA775" s="2"/>
      <c r="AB775" s="2"/>
      <c r="AC775" s="2"/>
    </row>
    <row r="776" spans="26:29" x14ac:dyDescent="0.2">
      <c r="Z776" s="2"/>
      <c r="AA776" s="2"/>
      <c r="AB776" s="2"/>
      <c r="AC776" s="2"/>
    </row>
    <row r="777" spans="26:29" x14ac:dyDescent="0.2">
      <c r="Z777" s="2"/>
      <c r="AA777" s="2"/>
      <c r="AB777" s="2"/>
      <c r="AC777" s="2"/>
    </row>
    <row r="778" spans="26:29" x14ac:dyDescent="0.2">
      <c r="Z778" s="2"/>
      <c r="AA778" s="2"/>
      <c r="AB778" s="2"/>
      <c r="AC778" s="2"/>
    </row>
    <row r="779" spans="26:29" x14ac:dyDescent="0.2">
      <c r="Z779" s="2"/>
      <c r="AA779" s="2"/>
      <c r="AB779" s="2"/>
      <c r="AC779" s="2"/>
    </row>
    <row r="780" spans="26:29" x14ac:dyDescent="0.2">
      <c r="Z780" s="2"/>
      <c r="AA780" s="2"/>
      <c r="AB780" s="2"/>
      <c r="AC780" s="2"/>
    </row>
    <row r="781" spans="26:29" x14ac:dyDescent="0.2">
      <c r="Z781" s="2"/>
      <c r="AA781" s="2"/>
      <c r="AB781" s="2"/>
      <c r="AC781" s="2"/>
    </row>
    <row r="782" spans="26:29" x14ac:dyDescent="0.2">
      <c r="Z782" s="2"/>
      <c r="AA782" s="2"/>
      <c r="AB782" s="2"/>
      <c r="AC782" s="2"/>
    </row>
    <row r="783" spans="26:29" x14ac:dyDescent="0.2">
      <c r="Z783" s="2"/>
      <c r="AA783" s="2"/>
      <c r="AB783" s="2"/>
      <c r="AC783" s="2"/>
    </row>
    <row r="784" spans="26:29" x14ac:dyDescent="0.2">
      <c r="Z784" s="2"/>
      <c r="AA784" s="2"/>
      <c r="AB784" s="2"/>
      <c r="AC784" s="2"/>
    </row>
    <row r="785" spans="26:29" x14ac:dyDescent="0.2">
      <c r="Z785" s="2"/>
      <c r="AA785" s="2"/>
      <c r="AB785" s="2"/>
      <c r="AC785" s="2"/>
    </row>
    <row r="786" spans="26:29" x14ac:dyDescent="0.2">
      <c r="Z786" s="2"/>
      <c r="AA786" s="2"/>
      <c r="AB786" s="2"/>
      <c r="AC786" s="2"/>
    </row>
    <row r="787" spans="26:29" x14ac:dyDescent="0.2">
      <c r="Z787" s="2"/>
      <c r="AA787" s="2"/>
      <c r="AB787" s="2"/>
      <c r="AC787" s="2"/>
    </row>
    <row r="788" spans="26:29" x14ac:dyDescent="0.2">
      <c r="Z788" s="2"/>
      <c r="AA788" s="2"/>
      <c r="AB788" s="2"/>
      <c r="AC788" s="2"/>
    </row>
    <row r="789" spans="26:29" x14ac:dyDescent="0.2">
      <c r="Z789" s="2"/>
      <c r="AA789" s="2"/>
      <c r="AB789" s="2"/>
      <c r="AC789" s="2"/>
    </row>
    <row r="790" spans="26:29" x14ac:dyDescent="0.2">
      <c r="Z790" s="2"/>
      <c r="AA790" s="2"/>
      <c r="AB790" s="2"/>
      <c r="AC790" s="2"/>
    </row>
    <row r="791" spans="26:29" x14ac:dyDescent="0.2">
      <c r="Z791" s="2"/>
      <c r="AA791" s="2"/>
      <c r="AB791" s="2"/>
      <c r="AC791" s="2"/>
    </row>
    <row r="792" spans="26:29" x14ac:dyDescent="0.2">
      <c r="Z792" s="2"/>
      <c r="AA792" s="2"/>
      <c r="AB792" s="2"/>
      <c r="AC792" s="2"/>
    </row>
    <row r="793" spans="26:29" x14ac:dyDescent="0.2">
      <c r="Z793" s="2"/>
      <c r="AA793" s="2"/>
      <c r="AB793" s="2"/>
      <c r="AC793" s="2"/>
    </row>
    <row r="794" spans="26:29" x14ac:dyDescent="0.2">
      <c r="Z794" s="2"/>
      <c r="AA794" s="2"/>
      <c r="AB794" s="2"/>
      <c r="AC794" s="2"/>
    </row>
    <row r="795" spans="26:29" x14ac:dyDescent="0.2">
      <c r="Z795" s="2"/>
      <c r="AA795" s="2"/>
      <c r="AB795" s="2"/>
      <c r="AC795" s="2"/>
    </row>
    <row r="796" spans="26:29" x14ac:dyDescent="0.2">
      <c r="Z796" s="2"/>
      <c r="AA796" s="2"/>
      <c r="AB796" s="2"/>
      <c r="AC796" s="2"/>
    </row>
    <row r="797" spans="26:29" x14ac:dyDescent="0.2">
      <c r="Z797" s="2"/>
      <c r="AA797" s="2"/>
      <c r="AB797" s="2"/>
      <c r="AC797" s="2"/>
    </row>
    <row r="798" spans="26:29" x14ac:dyDescent="0.2">
      <c r="Z798" s="2"/>
      <c r="AA798" s="2"/>
      <c r="AB798" s="2"/>
      <c r="AC798" s="2"/>
    </row>
    <row r="799" spans="26:29" x14ac:dyDescent="0.2">
      <c r="Z799" s="2"/>
      <c r="AA799" s="2"/>
      <c r="AB799" s="2"/>
      <c r="AC799" s="2"/>
    </row>
    <row r="800" spans="26:29" x14ac:dyDescent="0.2">
      <c r="Z800" s="2"/>
      <c r="AA800" s="2"/>
      <c r="AB800" s="2"/>
      <c r="AC800" s="2"/>
    </row>
    <row r="801" spans="26:29" x14ac:dyDescent="0.2">
      <c r="Z801" s="2"/>
      <c r="AA801" s="2"/>
      <c r="AB801" s="2"/>
      <c r="AC801" s="2"/>
    </row>
    <row r="802" spans="26:29" x14ac:dyDescent="0.2">
      <c r="Z802" s="2"/>
      <c r="AA802" s="2"/>
      <c r="AB802" s="2"/>
      <c r="AC802" s="2"/>
    </row>
    <row r="803" spans="26:29" x14ac:dyDescent="0.2">
      <c r="Z803" s="2"/>
      <c r="AA803" s="2"/>
      <c r="AB803" s="2"/>
      <c r="AC803" s="2"/>
    </row>
    <row r="804" spans="26:29" x14ac:dyDescent="0.2">
      <c r="Z804" s="2"/>
      <c r="AA804" s="2"/>
      <c r="AB804" s="2"/>
      <c r="AC804" s="2"/>
    </row>
    <row r="805" spans="26:29" x14ac:dyDescent="0.2">
      <c r="Z805" s="2"/>
      <c r="AA805" s="2"/>
      <c r="AB805" s="2"/>
      <c r="AC805" s="2"/>
    </row>
    <row r="806" spans="26:29" x14ac:dyDescent="0.2">
      <c r="Z806" s="2"/>
      <c r="AA806" s="2"/>
      <c r="AB806" s="2"/>
      <c r="AC806" s="2"/>
    </row>
    <row r="807" spans="26:29" x14ac:dyDescent="0.2">
      <c r="Z807" s="2"/>
      <c r="AA807" s="2"/>
      <c r="AB807" s="2"/>
      <c r="AC807" s="2"/>
    </row>
    <row r="808" spans="26:29" x14ac:dyDescent="0.2">
      <c r="Z808" s="2"/>
      <c r="AA808" s="2"/>
      <c r="AB808" s="2"/>
      <c r="AC808" s="2"/>
    </row>
    <row r="809" spans="26:29" x14ac:dyDescent="0.2">
      <c r="Z809" s="2"/>
      <c r="AA809" s="2"/>
      <c r="AB809" s="2"/>
      <c r="AC809" s="2"/>
    </row>
    <row r="810" spans="26:29" x14ac:dyDescent="0.2">
      <c r="Z810" s="2"/>
      <c r="AA810" s="2"/>
      <c r="AB810" s="2"/>
      <c r="AC810" s="2"/>
    </row>
    <row r="811" spans="26:29" x14ac:dyDescent="0.2">
      <c r="Z811" s="2"/>
      <c r="AA811" s="2"/>
      <c r="AB811" s="2"/>
      <c r="AC811" s="2"/>
    </row>
    <row r="812" spans="26:29" x14ac:dyDescent="0.2">
      <c r="Z812" s="2"/>
      <c r="AA812" s="2"/>
      <c r="AB812" s="2"/>
      <c r="AC812" s="2"/>
    </row>
    <row r="813" spans="26:29" x14ac:dyDescent="0.2">
      <c r="Z813" s="2"/>
      <c r="AA813" s="2"/>
      <c r="AB813" s="2"/>
      <c r="AC813" s="2"/>
    </row>
    <row r="814" spans="26:29" x14ac:dyDescent="0.2">
      <c r="Z814" s="2"/>
      <c r="AA814" s="2"/>
      <c r="AB814" s="2"/>
      <c r="AC814" s="2"/>
    </row>
    <row r="815" spans="26:29" x14ac:dyDescent="0.2">
      <c r="Z815" s="2"/>
      <c r="AA815" s="2"/>
      <c r="AB815" s="2"/>
      <c r="AC815" s="2"/>
    </row>
    <row r="816" spans="26:29" x14ac:dyDescent="0.2">
      <c r="Z816" s="2"/>
      <c r="AA816" s="2"/>
      <c r="AB816" s="2"/>
      <c r="AC816" s="2"/>
    </row>
    <row r="817" spans="26:29" x14ac:dyDescent="0.2">
      <c r="Z817" s="2"/>
      <c r="AA817" s="2"/>
      <c r="AB817" s="2"/>
      <c r="AC817" s="2"/>
    </row>
    <row r="818" spans="26:29" x14ac:dyDescent="0.2">
      <c r="Z818" s="2"/>
      <c r="AA818" s="2"/>
      <c r="AB818" s="2"/>
      <c r="AC818" s="2"/>
    </row>
    <row r="819" spans="26:29" x14ac:dyDescent="0.2">
      <c r="Z819" s="2"/>
      <c r="AA819" s="2"/>
      <c r="AB819" s="2"/>
      <c r="AC819" s="2"/>
    </row>
    <row r="820" spans="26:29" x14ac:dyDescent="0.2">
      <c r="Z820" s="2"/>
      <c r="AA820" s="2"/>
      <c r="AB820" s="2"/>
      <c r="AC820" s="2"/>
    </row>
    <row r="821" spans="26:29" x14ac:dyDescent="0.2">
      <c r="Z821" s="2"/>
      <c r="AA821" s="2"/>
      <c r="AB821" s="2"/>
      <c r="AC821" s="2"/>
    </row>
    <row r="822" spans="26:29" x14ac:dyDescent="0.2">
      <c r="Z822" s="2"/>
      <c r="AA822" s="2"/>
      <c r="AB822" s="2"/>
      <c r="AC822" s="2"/>
    </row>
    <row r="823" spans="26:29" x14ac:dyDescent="0.2">
      <c r="Z823" s="2"/>
      <c r="AA823" s="2"/>
      <c r="AB823" s="2"/>
      <c r="AC823" s="2"/>
    </row>
    <row r="824" spans="26:29" x14ac:dyDescent="0.2">
      <c r="Z824" s="2"/>
      <c r="AA824" s="2"/>
      <c r="AB824" s="2"/>
      <c r="AC824" s="2"/>
    </row>
    <row r="825" spans="26:29" x14ac:dyDescent="0.2">
      <c r="Z825" s="2"/>
      <c r="AA825" s="2"/>
      <c r="AB825" s="2"/>
      <c r="AC825" s="2"/>
    </row>
    <row r="826" spans="26:29" x14ac:dyDescent="0.2">
      <c r="Z826" s="2"/>
      <c r="AA826" s="2"/>
      <c r="AB826" s="2"/>
      <c r="AC826" s="2"/>
    </row>
    <row r="827" spans="26:29" x14ac:dyDescent="0.2">
      <c r="Z827" s="2"/>
      <c r="AA827" s="2"/>
      <c r="AB827" s="2"/>
      <c r="AC827" s="2"/>
    </row>
    <row r="828" spans="26:29" x14ac:dyDescent="0.2">
      <c r="Z828" s="2"/>
      <c r="AA828" s="2"/>
      <c r="AB828" s="2"/>
      <c r="AC828" s="2"/>
    </row>
    <row r="829" spans="26:29" x14ac:dyDescent="0.2">
      <c r="Z829" s="2"/>
      <c r="AA829" s="2"/>
      <c r="AB829" s="2"/>
      <c r="AC829" s="2"/>
    </row>
    <row r="830" spans="26:29" x14ac:dyDescent="0.2">
      <c r="Z830" s="2"/>
      <c r="AA830" s="2"/>
      <c r="AB830" s="2"/>
      <c r="AC830" s="2"/>
    </row>
    <row r="831" spans="26:29" x14ac:dyDescent="0.2">
      <c r="Z831" s="2"/>
      <c r="AA831" s="2"/>
      <c r="AB831" s="2"/>
      <c r="AC831" s="2"/>
    </row>
    <row r="832" spans="26:29" x14ac:dyDescent="0.2">
      <c r="Z832" s="2"/>
      <c r="AA832" s="2"/>
      <c r="AB832" s="2"/>
      <c r="AC832" s="2"/>
    </row>
    <row r="833" spans="26:29" x14ac:dyDescent="0.2">
      <c r="Z833" s="2"/>
      <c r="AA833" s="2"/>
      <c r="AB833" s="2"/>
      <c r="AC833" s="2"/>
    </row>
    <row r="834" spans="26:29" x14ac:dyDescent="0.2">
      <c r="Z834" s="2"/>
      <c r="AA834" s="2"/>
      <c r="AB834" s="2"/>
      <c r="AC834" s="2"/>
    </row>
    <row r="835" spans="26:29" x14ac:dyDescent="0.2">
      <c r="Z835" s="2"/>
      <c r="AA835" s="2"/>
      <c r="AB835" s="2"/>
      <c r="AC835" s="2"/>
    </row>
    <row r="836" spans="26:29" x14ac:dyDescent="0.2">
      <c r="Z836" s="2"/>
      <c r="AA836" s="2"/>
      <c r="AB836" s="2"/>
      <c r="AC836" s="2"/>
    </row>
    <row r="837" spans="26:29" x14ac:dyDescent="0.2">
      <c r="Z837" s="2"/>
      <c r="AA837" s="2"/>
      <c r="AB837" s="2"/>
      <c r="AC837" s="2"/>
    </row>
    <row r="838" spans="26:29" x14ac:dyDescent="0.2">
      <c r="Z838" s="2"/>
      <c r="AA838" s="2"/>
      <c r="AB838" s="2"/>
      <c r="AC838" s="2"/>
    </row>
    <row r="839" spans="26:29" x14ac:dyDescent="0.2">
      <c r="Z839" s="2"/>
      <c r="AA839" s="2"/>
      <c r="AB839" s="2"/>
      <c r="AC839" s="2"/>
    </row>
    <row r="840" spans="26:29" x14ac:dyDescent="0.2">
      <c r="Z840" s="2"/>
      <c r="AA840" s="2"/>
      <c r="AB840" s="2"/>
      <c r="AC840" s="2"/>
    </row>
    <row r="841" spans="26:29" x14ac:dyDescent="0.2">
      <c r="Z841" s="2"/>
      <c r="AA841" s="2"/>
      <c r="AB841" s="2"/>
      <c r="AC841" s="2"/>
    </row>
    <row r="842" spans="26:29" x14ac:dyDescent="0.2">
      <c r="Z842" s="2"/>
      <c r="AA842" s="2"/>
      <c r="AB842" s="2"/>
      <c r="AC842" s="2"/>
    </row>
    <row r="843" spans="26:29" x14ac:dyDescent="0.2">
      <c r="Z843" s="2"/>
      <c r="AA843" s="2"/>
      <c r="AB843" s="2"/>
      <c r="AC843" s="2"/>
    </row>
    <row r="844" spans="26:29" x14ac:dyDescent="0.2">
      <c r="Z844" s="2"/>
      <c r="AA844" s="2"/>
      <c r="AB844" s="2"/>
      <c r="AC844" s="2"/>
    </row>
    <row r="845" spans="26:29" x14ac:dyDescent="0.2">
      <c r="Z845" s="2"/>
      <c r="AA845" s="2"/>
      <c r="AB845" s="2"/>
      <c r="AC845" s="2"/>
    </row>
    <row r="846" spans="26:29" x14ac:dyDescent="0.2">
      <c r="Z846" s="2"/>
      <c r="AA846" s="2"/>
      <c r="AB846" s="2"/>
      <c r="AC846" s="2"/>
    </row>
    <row r="847" spans="26:29" x14ac:dyDescent="0.2">
      <c r="Z847" s="2"/>
      <c r="AA847" s="2"/>
      <c r="AB847" s="2"/>
      <c r="AC847" s="2"/>
    </row>
    <row r="848" spans="26:29" x14ac:dyDescent="0.2">
      <c r="Z848" s="2"/>
      <c r="AA848" s="2"/>
      <c r="AB848" s="2"/>
      <c r="AC848" s="2"/>
    </row>
    <row r="849" spans="26:29" x14ac:dyDescent="0.2">
      <c r="Z849" s="2"/>
      <c r="AA849" s="2"/>
      <c r="AB849" s="2"/>
      <c r="AC849" s="2"/>
    </row>
    <row r="850" spans="26:29" x14ac:dyDescent="0.2">
      <c r="Z850" s="2"/>
      <c r="AA850" s="2"/>
      <c r="AB850" s="2"/>
      <c r="AC850" s="2"/>
    </row>
    <row r="851" spans="26:29" x14ac:dyDescent="0.2">
      <c r="Z851" s="2"/>
      <c r="AA851" s="2"/>
      <c r="AB851" s="2"/>
      <c r="AC851" s="2"/>
    </row>
    <row r="852" spans="26:29" x14ac:dyDescent="0.2">
      <c r="Z852" s="2"/>
      <c r="AA852" s="2"/>
      <c r="AB852" s="2"/>
      <c r="AC852" s="2"/>
    </row>
    <row r="853" spans="26:29" x14ac:dyDescent="0.2">
      <c r="Z853" s="2"/>
      <c r="AA853" s="2"/>
      <c r="AB853" s="2"/>
      <c r="AC853" s="2"/>
    </row>
    <row r="854" spans="26:29" x14ac:dyDescent="0.2">
      <c r="Z854" s="2"/>
      <c r="AA854" s="2"/>
      <c r="AB854" s="2"/>
      <c r="AC854" s="2"/>
    </row>
    <row r="855" spans="26:29" x14ac:dyDescent="0.2">
      <c r="Z855" s="2"/>
      <c r="AA855" s="2"/>
      <c r="AB855" s="2"/>
      <c r="AC855" s="2"/>
    </row>
    <row r="856" spans="26:29" x14ac:dyDescent="0.2">
      <c r="Z856" s="2"/>
      <c r="AA856" s="2"/>
      <c r="AB856" s="2"/>
      <c r="AC856" s="2"/>
    </row>
    <row r="857" spans="26:29" x14ac:dyDescent="0.2">
      <c r="Z857" s="2"/>
      <c r="AA857" s="2"/>
      <c r="AB857" s="2"/>
      <c r="AC857" s="2"/>
    </row>
    <row r="858" spans="26:29" x14ac:dyDescent="0.2">
      <c r="Z858" s="2"/>
      <c r="AA858" s="2"/>
      <c r="AB858" s="2"/>
      <c r="AC858" s="2"/>
    </row>
    <row r="859" spans="26:29" x14ac:dyDescent="0.2">
      <c r="Z859" s="2"/>
      <c r="AA859" s="2"/>
      <c r="AB859" s="2"/>
      <c r="AC859" s="2"/>
    </row>
    <row r="860" spans="26:29" x14ac:dyDescent="0.2">
      <c r="Z860" s="2"/>
      <c r="AA860" s="2"/>
      <c r="AB860" s="2"/>
      <c r="AC860" s="2"/>
    </row>
    <row r="861" spans="26:29" x14ac:dyDescent="0.2">
      <c r="Z861" s="2"/>
      <c r="AA861" s="2"/>
      <c r="AB861" s="2"/>
      <c r="AC861" s="2"/>
    </row>
    <row r="862" spans="26:29" x14ac:dyDescent="0.2">
      <c r="Z862" s="2"/>
      <c r="AA862" s="2"/>
      <c r="AB862" s="2"/>
      <c r="AC862" s="2"/>
    </row>
    <row r="863" spans="26:29" x14ac:dyDescent="0.2">
      <c r="Z863" s="2"/>
      <c r="AA863" s="2"/>
      <c r="AB863" s="2"/>
      <c r="AC863" s="2"/>
    </row>
    <row r="864" spans="26:29" x14ac:dyDescent="0.2">
      <c r="Z864" s="2"/>
      <c r="AA864" s="2"/>
      <c r="AB864" s="2"/>
      <c r="AC864" s="2"/>
    </row>
    <row r="865" spans="26:29" x14ac:dyDescent="0.2">
      <c r="Z865" s="2"/>
      <c r="AA865" s="2"/>
      <c r="AB865" s="2"/>
      <c r="AC865" s="2"/>
    </row>
    <row r="866" spans="26:29" x14ac:dyDescent="0.2">
      <c r="Z866" s="2"/>
      <c r="AA866" s="2"/>
      <c r="AB866" s="2"/>
      <c r="AC866" s="2"/>
    </row>
    <row r="867" spans="26:29" x14ac:dyDescent="0.2">
      <c r="Z867" s="2"/>
      <c r="AA867" s="2"/>
      <c r="AB867" s="2"/>
      <c r="AC867" s="2"/>
    </row>
    <row r="868" spans="26:29" x14ac:dyDescent="0.2">
      <c r="Z868" s="2"/>
      <c r="AA868" s="2"/>
      <c r="AB868" s="2"/>
      <c r="AC868" s="2"/>
    </row>
    <row r="869" spans="26:29" x14ac:dyDescent="0.2">
      <c r="Z869" s="2"/>
      <c r="AA869" s="2"/>
      <c r="AB869" s="2"/>
      <c r="AC869" s="2"/>
    </row>
    <row r="870" spans="26:29" x14ac:dyDescent="0.2">
      <c r="Z870" s="2"/>
      <c r="AA870" s="2"/>
      <c r="AB870" s="2"/>
      <c r="AC870" s="2"/>
    </row>
    <row r="871" spans="26:29" x14ac:dyDescent="0.2">
      <c r="Z871" s="2"/>
      <c r="AA871" s="2"/>
      <c r="AB871" s="2"/>
      <c r="AC871" s="2"/>
    </row>
    <row r="872" spans="26:29" x14ac:dyDescent="0.2">
      <c r="Z872" s="2"/>
      <c r="AA872" s="2"/>
      <c r="AB872" s="2"/>
      <c r="AC872" s="2"/>
    </row>
    <row r="873" spans="26:29" x14ac:dyDescent="0.2">
      <c r="Z873" s="2"/>
      <c r="AA873" s="2"/>
      <c r="AB873" s="2"/>
      <c r="AC873" s="2"/>
    </row>
    <row r="874" spans="26:29" x14ac:dyDescent="0.2">
      <c r="Z874" s="2"/>
      <c r="AA874" s="2"/>
      <c r="AB874" s="2"/>
      <c r="AC874" s="2"/>
    </row>
    <row r="875" spans="26:29" x14ac:dyDescent="0.2">
      <c r="Z875" s="2"/>
      <c r="AA875" s="2"/>
      <c r="AB875" s="2"/>
      <c r="AC875" s="2"/>
    </row>
    <row r="876" spans="26:29" x14ac:dyDescent="0.2">
      <c r="Z876" s="2"/>
      <c r="AA876" s="2"/>
      <c r="AB876" s="2"/>
      <c r="AC876" s="2"/>
    </row>
    <row r="877" spans="26:29" x14ac:dyDescent="0.2">
      <c r="Z877" s="2"/>
      <c r="AA877" s="2"/>
      <c r="AB877" s="2"/>
      <c r="AC877" s="2"/>
    </row>
    <row r="878" spans="26:29" x14ac:dyDescent="0.2">
      <c r="Z878" s="2"/>
      <c r="AA878" s="2"/>
      <c r="AB878" s="2"/>
      <c r="AC878" s="2"/>
    </row>
    <row r="879" spans="26:29" x14ac:dyDescent="0.2">
      <c r="Z879" s="2"/>
      <c r="AA879" s="2"/>
      <c r="AB879" s="2"/>
      <c r="AC879" s="2"/>
    </row>
    <row r="880" spans="26:29" x14ac:dyDescent="0.2">
      <c r="Z880" s="2"/>
      <c r="AA880" s="2"/>
      <c r="AB880" s="2"/>
      <c r="AC880" s="2"/>
    </row>
    <row r="881" spans="26:29" x14ac:dyDescent="0.2">
      <c r="Z881" s="2"/>
      <c r="AA881" s="2"/>
      <c r="AB881" s="2"/>
      <c r="AC881" s="2"/>
    </row>
    <row r="882" spans="26:29" x14ac:dyDescent="0.2">
      <c r="Z882" s="2"/>
      <c r="AA882" s="2"/>
      <c r="AB882" s="2"/>
      <c r="AC882" s="2"/>
    </row>
    <row r="883" spans="26:29" x14ac:dyDescent="0.2">
      <c r="Z883" s="2"/>
      <c r="AA883" s="2"/>
      <c r="AB883" s="2"/>
      <c r="AC883" s="2"/>
    </row>
    <row r="884" spans="26:29" x14ac:dyDescent="0.2">
      <c r="Z884" s="2"/>
      <c r="AA884" s="2"/>
      <c r="AB884" s="2"/>
      <c r="AC884" s="2"/>
    </row>
    <row r="885" spans="26:29" x14ac:dyDescent="0.2">
      <c r="Z885" s="2"/>
      <c r="AA885" s="2"/>
      <c r="AB885" s="2"/>
      <c r="AC885" s="2"/>
    </row>
    <row r="886" spans="26:29" x14ac:dyDescent="0.2">
      <c r="Z886" s="2"/>
      <c r="AA886" s="2"/>
      <c r="AB886" s="2"/>
      <c r="AC886" s="2"/>
    </row>
    <row r="887" spans="26:29" x14ac:dyDescent="0.2">
      <c r="Z887" s="2"/>
      <c r="AA887" s="2"/>
      <c r="AB887" s="2"/>
      <c r="AC887" s="2"/>
    </row>
    <row r="888" spans="26:29" x14ac:dyDescent="0.2">
      <c r="Z888" s="2"/>
      <c r="AA888" s="2"/>
      <c r="AB888" s="2"/>
      <c r="AC888" s="2"/>
    </row>
    <row r="889" spans="26:29" x14ac:dyDescent="0.2">
      <c r="Z889" s="2"/>
      <c r="AA889" s="2"/>
      <c r="AB889" s="2"/>
      <c r="AC889" s="2"/>
    </row>
    <row r="890" spans="26:29" x14ac:dyDescent="0.2">
      <c r="Z890" s="2"/>
      <c r="AA890" s="2"/>
      <c r="AB890" s="2"/>
      <c r="AC890" s="2"/>
    </row>
    <row r="891" spans="26:29" x14ac:dyDescent="0.2">
      <c r="Z891" s="2"/>
      <c r="AA891" s="2"/>
      <c r="AB891" s="2"/>
      <c r="AC891" s="2"/>
    </row>
    <row r="892" spans="26:29" x14ac:dyDescent="0.2">
      <c r="Z892" s="2"/>
      <c r="AA892" s="2"/>
      <c r="AB892" s="2"/>
      <c r="AC892" s="2"/>
    </row>
    <row r="893" spans="26:29" x14ac:dyDescent="0.2">
      <c r="Z893" s="2"/>
      <c r="AA893" s="2"/>
      <c r="AB893" s="2"/>
      <c r="AC893" s="2"/>
    </row>
    <row r="894" spans="26:29" x14ac:dyDescent="0.2">
      <c r="Z894" s="2"/>
      <c r="AA894" s="2"/>
      <c r="AB894" s="2"/>
      <c r="AC894" s="2"/>
    </row>
    <row r="895" spans="26:29" x14ac:dyDescent="0.2">
      <c r="Z895" s="2"/>
      <c r="AA895" s="2"/>
      <c r="AB895" s="2"/>
      <c r="AC895" s="2"/>
    </row>
    <row r="896" spans="26:29" x14ac:dyDescent="0.2">
      <c r="Z896" s="2"/>
      <c r="AA896" s="2"/>
      <c r="AB896" s="2"/>
      <c r="AC896" s="2"/>
    </row>
    <row r="897" spans="26:29" x14ac:dyDescent="0.2">
      <c r="Z897" s="2"/>
      <c r="AA897" s="2"/>
      <c r="AB897" s="2"/>
      <c r="AC897" s="2"/>
    </row>
    <row r="898" spans="26:29" x14ac:dyDescent="0.2">
      <c r="Z898" s="2"/>
      <c r="AA898" s="2"/>
      <c r="AB898" s="2"/>
      <c r="AC898" s="2"/>
    </row>
    <row r="899" spans="26:29" x14ac:dyDescent="0.2">
      <c r="Z899" s="2"/>
      <c r="AA899" s="2"/>
      <c r="AB899" s="2"/>
      <c r="AC899" s="2"/>
    </row>
    <row r="900" spans="26:29" x14ac:dyDescent="0.2">
      <c r="Z900" s="2"/>
      <c r="AA900" s="2"/>
      <c r="AB900" s="2"/>
      <c r="AC900" s="2"/>
    </row>
    <row r="901" spans="26:29" x14ac:dyDescent="0.2">
      <c r="Z901" s="2"/>
      <c r="AA901" s="2"/>
      <c r="AB901" s="2"/>
      <c r="AC901" s="2"/>
    </row>
    <row r="902" spans="26:29" x14ac:dyDescent="0.2">
      <c r="Z902" s="2"/>
      <c r="AA902" s="2"/>
      <c r="AB902" s="2"/>
      <c r="AC902" s="2"/>
    </row>
    <row r="903" spans="26:29" x14ac:dyDescent="0.2">
      <c r="Z903" s="2"/>
      <c r="AA903" s="2"/>
      <c r="AB903" s="2"/>
      <c r="AC903" s="2"/>
    </row>
    <row r="904" spans="26:29" x14ac:dyDescent="0.2">
      <c r="Z904" s="2"/>
      <c r="AA904" s="2"/>
      <c r="AB904" s="2"/>
      <c r="AC904" s="2"/>
    </row>
    <row r="905" spans="26:29" x14ac:dyDescent="0.2">
      <c r="Z905" s="2"/>
      <c r="AA905" s="2"/>
      <c r="AB905" s="2"/>
      <c r="AC905" s="2"/>
    </row>
    <row r="906" spans="26:29" x14ac:dyDescent="0.2">
      <c r="Z906" s="2"/>
      <c r="AA906" s="2"/>
      <c r="AB906" s="2"/>
      <c r="AC906" s="2"/>
    </row>
    <row r="907" spans="26:29" x14ac:dyDescent="0.2">
      <c r="Z907" s="2"/>
      <c r="AA907" s="2"/>
      <c r="AB907" s="2"/>
      <c r="AC907" s="2"/>
    </row>
    <row r="908" spans="26:29" x14ac:dyDescent="0.2">
      <c r="Z908" s="2"/>
      <c r="AA908" s="2"/>
      <c r="AB908" s="2"/>
      <c r="AC908" s="2"/>
    </row>
    <row r="909" spans="26:29" x14ac:dyDescent="0.2">
      <c r="Z909" s="2"/>
      <c r="AA909" s="2"/>
      <c r="AB909" s="2"/>
      <c r="AC909" s="2"/>
    </row>
    <row r="910" spans="26:29" x14ac:dyDescent="0.2">
      <c r="Z910" s="2"/>
      <c r="AA910" s="2"/>
      <c r="AB910" s="2"/>
      <c r="AC910" s="2"/>
    </row>
    <row r="911" spans="26:29" x14ac:dyDescent="0.2">
      <c r="Z911" s="2"/>
      <c r="AA911" s="2"/>
      <c r="AB911" s="2"/>
      <c r="AC911" s="2"/>
    </row>
    <row r="912" spans="26:29" x14ac:dyDescent="0.2">
      <c r="Z912" s="2"/>
      <c r="AA912" s="2"/>
      <c r="AB912" s="2"/>
      <c r="AC912" s="2"/>
    </row>
    <row r="913" spans="26:29" x14ac:dyDescent="0.2">
      <c r="Z913" s="2"/>
      <c r="AA913" s="2"/>
      <c r="AB913" s="2"/>
      <c r="AC913" s="2"/>
    </row>
    <row r="914" spans="26:29" x14ac:dyDescent="0.2">
      <c r="Z914" s="2"/>
      <c r="AA914" s="2"/>
      <c r="AB914" s="2"/>
      <c r="AC914" s="2"/>
    </row>
    <row r="915" spans="26:29" x14ac:dyDescent="0.2">
      <c r="Z915" s="2"/>
      <c r="AA915" s="2"/>
      <c r="AB915" s="2"/>
      <c r="AC915" s="2"/>
    </row>
    <row r="916" spans="26:29" x14ac:dyDescent="0.2">
      <c r="Z916" s="2"/>
      <c r="AA916" s="2"/>
      <c r="AB916" s="2"/>
      <c r="AC916" s="2"/>
    </row>
    <row r="917" spans="26:29" x14ac:dyDescent="0.2">
      <c r="Z917" s="2"/>
      <c r="AA917" s="2"/>
      <c r="AB917" s="2"/>
      <c r="AC917" s="2"/>
    </row>
    <row r="918" spans="26:29" x14ac:dyDescent="0.2">
      <c r="Z918" s="2"/>
      <c r="AA918" s="2"/>
      <c r="AB918" s="2"/>
      <c r="AC918" s="2"/>
    </row>
    <row r="919" spans="26:29" x14ac:dyDescent="0.2">
      <c r="Z919" s="2"/>
      <c r="AA919" s="2"/>
      <c r="AB919" s="2"/>
      <c r="AC919" s="2"/>
    </row>
    <row r="920" spans="26:29" x14ac:dyDescent="0.2">
      <c r="Z920" s="2"/>
      <c r="AA920" s="2"/>
      <c r="AB920" s="2"/>
      <c r="AC920" s="2"/>
    </row>
    <row r="921" spans="26:29" x14ac:dyDescent="0.2">
      <c r="Z921" s="2"/>
      <c r="AA921" s="2"/>
      <c r="AB921" s="2"/>
      <c r="AC921" s="2"/>
    </row>
    <row r="922" spans="26:29" x14ac:dyDescent="0.2">
      <c r="Z922" s="2"/>
      <c r="AA922" s="2"/>
      <c r="AB922" s="2"/>
      <c r="AC922" s="2"/>
    </row>
    <row r="923" spans="26:29" x14ac:dyDescent="0.2">
      <c r="Z923" s="2"/>
      <c r="AA923" s="2"/>
      <c r="AB923" s="2"/>
      <c r="AC923" s="2"/>
    </row>
    <row r="924" spans="26:29" x14ac:dyDescent="0.2">
      <c r="Z924" s="2"/>
      <c r="AA924" s="2"/>
      <c r="AB924" s="2"/>
      <c r="AC924" s="2"/>
    </row>
    <row r="925" spans="26:29" x14ac:dyDescent="0.2">
      <c r="Z925" s="2"/>
      <c r="AA925" s="2"/>
      <c r="AB925" s="2"/>
      <c r="AC925" s="2"/>
    </row>
    <row r="926" spans="26:29" x14ac:dyDescent="0.2">
      <c r="Z926" s="2"/>
      <c r="AA926" s="2"/>
      <c r="AB926" s="2"/>
      <c r="AC926" s="2"/>
    </row>
    <row r="927" spans="26:29" x14ac:dyDescent="0.2">
      <c r="Z927" s="2"/>
      <c r="AA927" s="2"/>
      <c r="AB927" s="2"/>
      <c r="AC927" s="2"/>
    </row>
    <row r="928" spans="26:29" x14ac:dyDescent="0.2">
      <c r="Z928" s="2"/>
      <c r="AA928" s="2"/>
      <c r="AB928" s="2"/>
      <c r="AC928" s="2"/>
    </row>
    <row r="929" spans="26:29" x14ac:dyDescent="0.2">
      <c r="Z929" s="2"/>
      <c r="AA929" s="2"/>
      <c r="AB929" s="2"/>
      <c r="AC929" s="2"/>
    </row>
    <row r="930" spans="26:29" x14ac:dyDescent="0.2">
      <c r="Z930" s="2"/>
      <c r="AA930" s="2"/>
      <c r="AB930" s="2"/>
      <c r="AC930" s="2"/>
    </row>
    <row r="931" spans="26:29" x14ac:dyDescent="0.2">
      <c r="Z931" s="2"/>
      <c r="AA931" s="2"/>
      <c r="AB931" s="2"/>
      <c r="AC931" s="2"/>
    </row>
    <row r="932" spans="26:29" x14ac:dyDescent="0.2">
      <c r="Z932" s="2"/>
      <c r="AA932" s="2"/>
      <c r="AB932" s="2"/>
      <c r="AC932" s="2"/>
    </row>
    <row r="933" spans="26:29" x14ac:dyDescent="0.2">
      <c r="Z933" s="2"/>
      <c r="AA933" s="2"/>
      <c r="AB933" s="2"/>
      <c r="AC933" s="2"/>
    </row>
    <row r="934" spans="26:29" x14ac:dyDescent="0.2">
      <c r="Z934" s="2"/>
      <c r="AA934" s="2"/>
      <c r="AB934" s="2"/>
      <c r="AC934" s="2"/>
    </row>
    <row r="935" spans="26:29" x14ac:dyDescent="0.2">
      <c r="Z935" s="2"/>
      <c r="AA935" s="2"/>
      <c r="AB935" s="2"/>
      <c r="AC935" s="2"/>
    </row>
    <row r="936" spans="26:29" x14ac:dyDescent="0.2">
      <c r="Z936" s="2"/>
      <c r="AA936" s="2"/>
      <c r="AB936" s="2"/>
      <c r="AC936" s="2"/>
    </row>
    <row r="937" spans="26:29" x14ac:dyDescent="0.2">
      <c r="Z937" s="2"/>
      <c r="AA937" s="2"/>
      <c r="AB937" s="2"/>
      <c r="AC937" s="2"/>
    </row>
    <row r="938" spans="26:29" x14ac:dyDescent="0.2">
      <c r="Z938" s="2"/>
      <c r="AA938" s="2"/>
      <c r="AB938" s="2"/>
      <c r="AC938" s="2"/>
    </row>
    <row r="939" spans="26:29" x14ac:dyDescent="0.2">
      <c r="Z939" s="2"/>
      <c r="AA939" s="2"/>
      <c r="AB939" s="2"/>
      <c r="AC939" s="2"/>
    </row>
    <row r="940" spans="26:29" x14ac:dyDescent="0.2">
      <c r="Z940" s="2"/>
      <c r="AA940" s="2"/>
      <c r="AB940" s="2"/>
      <c r="AC940" s="2"/>
    </row>
    <row r="941" spans="26:29" x14ac:dyDescent="0.2">
      <c r="Z941" s="2"/>
      <c r="AA941" s="2"/>
      <c r="AB941" s="2"/>
      <c r="AC941" s="2"/>
    </row>
    <row r="942" spans="26:29" x14ac:dyDescent="0.2">
      <c r="Z942" s="2"/>
      <c r="AA942" s="2"/>
      <c r="AB942" s="2"/>
      <c r="AC942" s="2"/>
    </row>
    <row r="943" spans="26:29" x14ac:dyDescent="0.2">
      <c r="Z943" s="2"/>
      <c r="AA943" s="2"/>
      <c r="AB943" s="2"/>
      <c r="AC943" s="2"/>
    </row>
    <row r="944" spans="26:29" x14ac:dyDescent="0.2">
      <c r="Z944" s="2"/>
      <c r="AA944" s="2"/>
      <c r="AB944" s="2"/>
      <c r="AC944" s="2"/>
    </row>
    <row r="945" spans="26:29" x14ac:dyDescent="0.2">
      <c r="Z945" s="2"/>
      <c r="AA945" s="2"/>
      <c r="AB945" s="2"/>
      <c r="AC945" s="2"/>
    </row>
    <row r="946" spans="26:29" x14ac:dyDescent="0.2">
      <c r="Z946" s="2"/>
      <c r="AA946" s="2"/>
      <c r="AB946" s="2"/>
      <c r="AC946" s="2"/>
    </row>
    <row r="947" spans="26:29" x14ac:dyDescent="0.2">
      <c r="Z947" s="2"/>
      <c r="AA947" s="2"/>
      <c r="AB947" s="2"/>
      <c r="AC947" s="2"/>
    </row>
    <row r="948" spans="26:29" x14ac:dyDescent="0.2">
      <c r="Z948" s="2"/>
      <c r="AA948" s="2"/>
      <c r="AB948" s="2"/>
      <c r="AC948" s="2"/>
    </row>
    <row r="949" spans="26:29" x14ac:dyDescent="0.2">
      <c r="Z949" s="2"/>
      <c r="AA949" s="2"/>
      <c r="AB949" s="2"/>
      <c r="AC949" s="2"/>
    </row>
    <row r="950" spans="26:29" x14ac:dyDescent="0.2">
      <c r="Z950" s="2"/>
      <c r="AA950" s="2"/>
      <c r="AB950" s="2"/>
      <c r="AC950" s="2"/>
    </row>
    <row r="951" spans="26:29" x14ac:dyDescent="0.2">
      <c r="Z951" s="2"/>
      <c r="AA951" s="2"/>
      <c r="AB951" s="2"/>
      <c r="AC951" s="2"/>
    </row>
    <row r="952" spans="26:29" x14ac:dyDescent="0.2">
      <c r="Z952" s="2"/>
      <c r="AA952" s="2"/>
      <c r="AB952" s="2"/>
      <c r="AC952" s="2"/>
    </row>
    <row r="953" spans="26:29" x14ac:dyDescent="0.2">
      <c r="Z953" s="2"/>
      <c r="AA953" s="2"/>
      <c r="AB953" s="2"/>
      <c r="AC953" s="2"/>
    </row>
    <row r="954" spans="26:29" x14ac:dyDescent="0.2">
      <c r="Z954" s="2"/>
      <c r="AA954" s="2"/>
      <c r="AB954" s="2"/>
      <c r="AC954" s="2"/>
    </row>
    <row r="955" spans="26:29" x14ac:dyDescent="0.2">
      <c r="Z955" s="2"/>
      <c r="AA955" s="2"/>
      <c r="AB955" s="2"/>
      <c r="AC955" s="2"/>
    </row>
    <row r="956" spans="26:29" x14ac:dyDescent="0.2">
      <c r="Z956" s="2"/>
      <c r="AA956" s="2"/>
      <c r="AB956" s="2"/>
      <c r="AC956" s="2"/>
    </row>
    <row r="957" spans="26:29" x14ac:dyDescent="0.2">
      <c r="Z957" s="2"/>
      <c r="AA957" s="2"/>
      <c r="AB957" s="2"/>
      <c r="AC957" s="2"/>
    </row>
    <row r="958" spans="26:29" x14ac:dyDescent="0.2">
      <c r="Z958" s="2"/>
      <c r="AA958" s="2"/>
      <c r="AB958" s="2"/>
      <c r="AC958" s="2"/>
    </row>
    <row r="959" spans="26:29" x14ac:dyDescent="0.2">
      <c r="Z959" s="2"/>
      <c r="AA959" s="2"/>
      <c r="AB959" s="2"/>
      <c r="AC959" s="2"/>
    </row>
    <row r="960" spans="26:29" x14ac:dyDescent="0.2">
      <c r="Z960" s="2"/>
      <c r="AA960" s="2"/>
      <c r="AB960" s="2"/>
      <c r="AC960" s="2"/>
    </row>
    <row r="961" spans="26:29" x14ac:dyDescent="0.2">
      <c r="Z961" s="2"/>
      <c r="AA961" s="2"/>
      <c r="AB961" s="2"/>
      <c r="AC961" s="2"/>
    </row>
    <row r="962" spans="26:29" x14ac:dyDescent="0.2">
      <c r="Z962" s="2"/>
      <c r="AA962" s="2"/>
      <c r="AB962" s="2"/>
      <c r="AC962" s="2"/>
    </row>
    <row r="963" spans="26:29" x14ac:dyDescent="0.2">
      <c r="Z963" s="2"/>
      <c r="AA963" s="2"/>
      <c r="AB963" s="2"/>
      <c r="AC963" s="2"/>
    </row>
    <row r="964" spans="26:29" x14ac:dyDescent="0.2">
      <c r="Z964" s="2"/>
      <c r="AA964" s="2"/>
      <c r="AB964" s="2"/>
      <c r="AC964" s="2"/>
    </row>
    <row r="965" spans="26:29" x14ac:dyDescent="0.2">
      <c r="Z965" s="2"/>
      <c r="AA965" s="2"/>
      <c r="AB965" s="2"/>
      <c r="AC965" s="2"/>
    </row>
    <row r="966" spans="26:29" x14ac:dyDescent="0.2">
      <c r="Z966" s="2"/>
      <c r="AA966" s="2"/>
      <c r="AB966" s="2"/>
      <c r="AC966" s="2"/>
    </row>
    <row r="967" spans="26:29" x14ac:dyDescent="0.2">
      <c r="Z967" s="2"/>
      <c r="AA967" s="2"/>
      <c r="AB967" s="2"/>
      <c r="AC967" s="2"/>
    </row>
    <row r="968" spans="26:29" x14ac:dyDescent="0.2">
      <c r="Z968" s="2"/>
      <c r="AA968" s="2"/>
      <c r="AB968" s="2"/>
      <c r="AC968" s="2"/>
    </row>
    <row r="969" spans="26:29" x14ac:dyDescent="0.2">
      <c r="Z969" s="2"/>
      <c r="AA969" s="2"/>
      <c r="AB969" s="2"/>
      <c r="AC969" s="2"/>
    </row>
    <row r="970" spans="26:29" x14ac:dyDescent="0.2">
      <c r="Z970" s="2"/>
      <c r="AA970" s="2"/>
      <c r="AB970" s="2"/>
      <c r="AC970" s="2"/>
    </row>
    <row r="971" spans="26:29" x14ac:dyDescent="0.2">
      <c r="Z971" s="2"/>
      <c r="AA971" s="2"/>
      <c r="AB971" s="2"/>
      <c r="AC971" s="2"/>
    </row>
    <row r="972" spans="26:29" x14ac:dyDescent="0.2">
      <c r="Z972" s="2"/>
      <c r="AA972" s="2"/>
      <c r="AB972" s="2"/>
      <c r="AC972" s="2"/>
    </row>
    <row r="973" spans="26:29" x14ac:dyDescent="0.2">
      <c r="Z973" s="2"/>
      <c r="AA973" s="2"/>
      <c r="AB973" s="2"/>
      <c r="AC973" s="2"/>
    </row>
    <row r="974" spans="26:29" x14ac:dyDescent="0.2">
      <c r="Z974" s="2"/>
      <c r="AA974" s="2"/>
      <c r="AB974" s="2"/>
      <c r="AC974" s="2"/>
    </row>
    <row r="975" spans="26:29" x14ac:dyDescent="0.2">
      <c r="Z975" s="2"/>
      <c r="AA975" s="2"/>
      <c r="AB975" s="2"/>
      <c r="AC975" s="2"/>
    </row>
    <row r="976" spans="26:29" x14ac:dyDescent="0.2">
      <c r="Z976" s="2"/>
      <c r="AA976" s="2"/>
      <c r="AB976" s="2"/>
      <c r="AC976" s="2"/>
    </row>
    <row r="977" spans="26:29" x14ac:dyDescent="0.2">
      <c r="Z977" s="2"/>
      <c r="AA977" s="2"/>
      <c r="AB977" s="2"/>
      <c r="AC977" s="2"/>
    </row>
    <row r="978" spans="26:29" x14ac:dyDescent="0.2">
      <c r="Z978" s="2"/>
      <c r="AA978" s="2"/>
      <c r="AB978" s="2"/>
      <c r="AC978" s="2"/>
    </row>
    <row r="979" spans="26:29" x14ac:dyDescent="0.2">
      <c r="Z979" s="2"/>
      <c r="AA979" s="2"/>
      <c r="AB979" s="2"/>
      <c r="AC979" s="2"/>
    </row>
    <row r="980" spans="26:29" x14ac:dyDescent="0.2">
      <c r="Z980" s="2"/>
      <c r="AA980" s="2"/>
      <c r="AB980" s="2"/>
      <c r="AC980" s="2"/>
    </row>
    <row r="981" spans="26:29" x14ac:dyDescent="0.2">
      <c r="Z981" s="2"/>
      <c r="AA981" s="2"/>
      <c r="AB981" s="2"/>
      <c r="AC981" s="2"/>
    </row>
    <row r="982" spans="26:29" x14ac:dyDescent="0.2">
      <c r="Z982" s="2"/>
      <c r="AA982" s="2"/>
      <c r="AB982" s="2"/>
      <c r="AC982" s="2"/>
    </row>
    <row r="983" spans="26:29" x14ac:dyDescent="0.2">
      <c r="Z983" s="2"/>
      <c r="AA983" s="2"/>
      <c r="AB983" s="2"/>
      <c r="AC983" s="2"/>
    </row>
    <row r="984" spans="26:29" x14ac:dyDescent="0.2">
      <c r="Z984" s="2"/>
      <c r="AA984" s="2"/>
      <c r="AB984" s="2"/>
      <c r="AC984" s="2"/>
    </row>
    <row r="985" spans="26:29" x14ac:dyDescent="0.2">
      <c r="Z985" s="2"/>
      <c r="AA985" s="2"/>
      <c r="AB985" s="2"/>
      <c r="AC985" s="2"/>
    </row>
    <row r="986" spans="26:29" x14ac:dyDescent="0.2">
      <c r="Z986" s="2"/>
      <c r="AA986" s="2"/>
      <c r="AB986" s="2"/>
      <c r="AC986" s="2"/>
    </row>
    <row r="987" spans="26:29" x14ac:dyDescent="0.2">
      <c r="Z987" s="2"/>
      <c r="AA987" s="2"/>
      <c r="AB987" s="2"/>
      <c r="AC987" s="2"/>
    </row>
    <row r="988" spans="26:29" x14ac:dyDescent="0.2">
      <c r="Z988" s="2"/>
      <c r="AA988" s="2"/>
      <c r="AB988" s="2"/>
      <c r="AC988" s="2"/>
    </row>
    <row r="989" spans="26:29" x14ac:dyDescent="0.2">
      <c r="Z989" s="2"/>
      <c r="AA989" s="2"/>
      <c r="AB989" s="2"/>
      <c r="AC989" s="2"/>
    </row>
    <row r="990" spans="26:29" x14ac:dyDescent="0.2">
      <c r="Z990" s="2"/>
      <c r="AA990" s="2"/>
      <c r="AB990" s="2"/>
      <c r="AC990" s="2"/>
    </row>
    <row r="991" spans="26:29" x14ac:dyDescent="0.2">
      <c r="Z991" s="2"/>
      <c r="AA991" s="2"/>
      <c r="AB991" s="2"/>
      <c r="AC991" s="2"/>
    </row>
    <row r="992" spans="26:29" x14ac:dyDescent="0.2">
      <c r="Z992" s="2"/>
      <c r="AA992" s="2"/>
      <c r="AB992" s="2"/>
      <c r="AC992" s="2"/>
    </row>
    <row r="993" spans="26:29" x14ac:dyDescent="0.2">
      <c r="Z993" s="2"/>
      <c r="AA993" s="2"/>
      <c r="AB993" s="2"/>
      <c r="AC993" s="2"/>
    </row>
    <row r="994" spans="26:29" x14ac:dyDescent="0.2">
      <c r="Z994" s="2"/>
      <c r="AA994" s="2"/>
      <c r="AB994" s="2"/>
      <c r="AC994" s="2"/>
    </row>
    <row r="995" spans="26:29" x14ac:dyDescent="0.2">
      <c r="Z995" s="2"/>
      <c r="AA995" s="2"/>
      <c r="AB995" s="2"/>
      <c r="AC995" s="2"/>
    </row>
    <row r="996" spans="26:29" x14ac:dyDescent="0.2">
      <c r="Z996" s="2"/>
      <c r="AA996" s="2"/>
      <c r="AB996" s="2"/>
      <c r="AC996" s="2"/>
    </row>
    <row r="997" spans="26:29" x14ac:dyDescent="0.2">
      <c r="Z997" s="2"/>
      <c r="AA997" s="2"/>
      <c r="AB997" s="2"/>
      <c r="AC997" s="2"/>
    </row>
    <row r="998" spans="26:29" x14ac:dyDescent="0.2">
      <c r="Z998" s="2"/>
      <c r="AA998" s="2"/>
      <c r="AB998" s="2"/>
      <c r="AC998" s="2"/>
    </row>
    <row r="999" spans="26:29" x14ac:dyDescent="0.2">
      <c r="Z999" s="2"/>
      <c r="AA999" s="2"/>
      <c r="AB999" s="2"/>
      <c r="AC999" s="2"/>
    </row>
    <row r="1000" spans="26:29" x14ac:dyDescent="0.2">
      <c r="Z1000" s="2"/>
      <c r="AA1000" s="2"/>
      <c r="AB1000" s="2"/>
      <c r="AC1000" s="2"/>
    </row>
    <row r="1001" spans="26:29" x14ac:dyDescent="0.2">
      <c r="Z1001" s="2"/>
      <c r="AA1001" s="2"/>
      <c r="AB1001" s="2"/>
      <c r="AC1001" s="2"/>
    </row>
    <row r="1002" spans="26:29" x14ac:dyDescent="0.2">
      <c r="Z1002" s="2"/>
      <c r="AA1002" s="2"/>
      <c r="AB1002" s="2"/>
      <c r="AC1002" s="2"/>
    </row>
    <row r="1003" spans="26:29" x14ac:dyDescent="0.2">
      <c r="Z1003" s="2"/>
      <c r="AA1003" s="2"/>
      <c r="AB1003" s="2"/>
      <c r="AC1003" s="2"/>
    </row>
    <row r="1004" spans="26:29" x14ac:dyDescent="0.2">
      <c r="Z1004" s="2"/>
      <c r="AA1004" s="2"/>
      <c r="AB1004" s="2"/>
      <c r="AC1004" s="2"/>
    </row>
    <row r="1005" spans="26:29" x14ac:dyDescent="0.2">
      <c r="Z1005" s="2"/>
      <c r="AA1005" s="2"/>
      <c r="AB1005" s="2"/>
      <c r="AC1005" s="2"/>
    </row>
    <row r="1006" spans="26:29" x14ac:dyDescent="0.2">
      <c r="Z1006" s="2"/>
      <c r="AA1006" s="2"/>
      <c r="AB1006" s="2"/>
      <c r="AC1006" s="2"/>
    </row>
    <row r="1007" spans="26:29" x14ac:dyDescent="0.2">
      <c r="Z1007" s="2"/>
      <c r="AA1007" s="2"/>
      <c r="AB1007" s="2"/>
      <c r="AC1007" s="2"/>
    </row>
    <row r="1008" spans="26:29" x14ac:dyDescent="0.2">
      <c r="Z1008" s="2"/>
      <c r="AA1008" s="2"/>
      <c r="AB1008" s="2"/>
      <c r="AC1008" s="2"/>
    </row>
    <row r="1009" spans="26:29" x14ac:dyDescent="0.2">
      <c r="Z1009" s="2"/>
      <c r="AA1009" s="2"/>
      <c r="AB1009" s="2"/>
      <c r="AC1009" s="2"/>
    </row>
    <row r="1010" spans="26:29" x14ac:dyDescent="0.2">
      <c r="Z1010" s="2"/>
      <c r="AA1010" s="2"/>
      <c r="AB1010" s="2"/>
      <c r="AC1010" s="2"/>
    </row>
    <row r="1011" spans="26:29" x14ac:dyDescent="0.2">
      <c r="Z1011" s="2"/>
      <c r="AA1011" s="2"/>
      <c r="AB1011" s="2"/>
      <c r="AC1011" s="2"/>
    </row>
    <row r="1012" spans="26:29" x14ac:dyDescent="0.2">
      <c r="Z1012" s="2"/>
      <c r="AA1012" s="2"/>
      <c r="AB1012" s="2"/>
      <c r="AC1012" s="2"/>
    </row>
    <row r="1013" spans="26:29" x14ac:dyDescent="0.2">
      <c r="Z1013" s="2"/>
      <c r="AA1013" s="2"/>
      <c r="AB1013" s="2"/>
      <c r="AC1013" s="2"/>
    </row>
    <row r="1014" spans="26:29" x14ac:dyDescent="0.2">
      <c r="Z1014" s="2"/>
      <c r="AA1014" s="2"/>
      <c r="AB1014" s="2"/>
      <c r="AC1014" s="2"/>
    </row>
    <row r="1015" spans="26:29" x14ac:dyDescent="0.2">
      <c r="Z1015" s="2"/>
      <c r="AA1015" s="2"/>
      <c r="AB1015" s="2"/>
      <c r="AC1015" s="2"/>
    </row>
    <row r="1016" spans="26:29" x14ac:dyDescent="0.2">
      <c r="Z1016" s="2"/>
      <c r="AA1016" s="2"/>
      <c r="AB1016" s="2"/>
      <c r="AC1016" s="2"/>
    </row>
    <row r="1017" spans="26:29" x14ac:dyDescent="0.2">
      <c r="Z1017" s="2"/>
      <c r="AA1017" s="2"/>
      <c r="AB1017" s="2"/>
      <c r="AC1017" s="2"/>
    </row>
    <row r="1018" spans="26:29" x14ac:dyDescent="0.2">
      <c r="Z1018" s="2"/>
      <c r="AA1018" s="2"/>
      <c r="AB1018" s="2"/>
      <c r="AC1018" s="2"/>
    </row>
    <row r="1019" spans="26:29" x14ac:dyDescent="0.2">
      <c r="Z1019" s="2"/>
      <c r="AA1019" s="2"/>
      <c r="AB1019" s="2"/>
      <c r="AC1019" s="2"/>
    </row>
    <row r="1020" spans="26:29" x14ac:dyDescent="0.2">
      <c r="Z1020" s="2"/>
      <c r="AA1020" s="2"/>
      <c r="AB1020" s="2"/>
      <c r="AC1020" s="2"/>
    </row>
    <row r="1021" spans="26:29" x14ac:dyDescent="0.2">
      <c r="Z1021" s="2"/>
      <c r="AA1021" s="2"/>
      <c r="AB1021" s="2"/>
      <c r="AC1021" s="2"/>
    </row>
    <row r="1022" spans="26:29" x14ac:dyDescent="0.2">
      <c r="Z1022" s="2"/>
      <c r="AA1022" s="2"/>
      <c r="AB1022" s="2"/>
      <c r="AC1022" s="2"/>
    </row>
    <row r="1023" spans="26:29" x14ac:dyDescent="0.2">
      <c r="Z1023" s="2"/>
      <c r="AA1023" s="2"/>
      <c r="AB1023" s="2"/>
      <c r="AC1023" s="2"/>
    </row>
    <row r="1024" spans="26:29" x14ac:dyDescent="0.2">
      <c r="Z1024" s="2"/>
      <c r="AA1024" s="2"/>
      <c r="AB1024" s="2"/>
      <c r="AC1024" s="2"/>
    </row>
    <row r="1025" spans="26:29" x14ac:dyDescent="0.2">
      <c r="Z1025" s="2"/>
      <c r="AA1025" s="2"/>
      <c r="AB1025" s="2"/>
      <c r="AC1025" s="2"/>
    </row>
    <row r="1026" spans="26:29" x14ac:dyDescent="0.2">
      <c r="Z1026" s="2"/>
      <c r="AA1026" s="2"/>
      <c r="AB1026" s="2"/>
      <c r="AC1026" s="2"/>
    </row>
    <row r="1027" spans="26:29" x14ac:dyDescent="0.2">
      <c r="Z1027" s="2"/>
      <c r="AA1027" s="2"/>
      <c r="AB1027" s="2"/>
      <c r="AC1027" s="2"/>
    </row>
    <row r="1028" spans="26:29" x14ac:dyDescent="0.2">
      <c r="Z1028" s="2"/>
      <c r="AA1028" s="2"/>
      <c r="AB1028" s="2"/>
      <c r="AC1028" s="2"/>
    </row>
    <row r="1029" spans="26:29" x14ac:dyDescent="0.2">
      <c r="Z1029" s="2"/>
      <c r="AA1029" s="2"/>
      <c r="AB1029" s="2"/>
      <c r="AC1029" s="2"/>
    </row>
    <row r="1030" spans="26:29" x14ac:dyDescent="0.2">
      <c r="Z1030" s="2"/>
      <c r="AA1030" s="2"/>
      <c r="AB1030" s="2"/>
      <c r="AC1030" s="2"/>
    </row>
    <row r="1031" spans="26:29" x14ac:dyDescent="0.2">
      <c r="Z1031" s="2"/>
      <c r="AA1031" s="2"/>
      <c r="AB1031" s="2"/>
      <c r="AC1031" s="2"/>
    </row>
    <row r="1032" spans="26:29" x14ac:dyDescent="0.2">
      <c r="Z1032" s="2"/>
      <c r="AA1032" s="2"/>
      <c r="AB1032" s="2"/>
      <c r="AC1032" s="2"/>
    </row>
    <row r="1033" spans="26:29" x14ac:dyDescent="0.2">
      <c r="Z1033" s="2"/>
      <c r="AA1033" s="2"/>
      <c r="AB1033" s="2"/>
      <c r="AC1033" s="2"/>
    </row>
    <row r="1034" spans="26:29" x14ac:dyDescent="0.2">
      <c r="Z1034" s="2"/>
      <c r="AA1034" s="2"/>
      <c r="AB1034" s="2"/>
      <c r="AC1034" s="2"/>
    </row>
    <row r="1035" spans="26:29" x14ac:dyDescent="0.2">
      <c r="Z1035" s="2"/>
      <c r="AA1035" s="2"/>
      <c r="AB1035" s="2"/>
      <c r="AC1035" s="2"/>
    </row>
    <row r="1036" spans="26:29" x14ac:dyDescent="0.2">
      <c r="Z1036" s="2"/>
      <c r="AA1036" s="2"/>
      <c r="AB1036" s="2"/>
      <c r="AC1036" s="2"/>
    </row>
    <row r="1037" spans="26:29" x14ac:dyDescent="0.2">
      <c r="Z1037" s="2"/>
      <c r="AA1037" s="2"/>
      <c r="AB1037" s="2"/>
      <c r="AC1037" s="2"/>
    </row>
    <row r="1038" spans="26:29" x14ac:dyDescent="0.2">
      <c r="Z1038" s="2"/>
      <c r="AA1038" s="2"/>
      <c r="AB1038" s="2"/>
      <c r="AC1038" s="2"/>
    </row>
    <row r="1039" spans="26:29" x14ac:dyDescent="0.2">
      <c r="Z1039" s="2"/>
      <c r="AA1039" s="2"/>
      <c r="AB1039" s="2"/>
      <c r="AC1039" s="2"/>
    </row>
    <row r="1040" spans="26:29" x14ac:dyDescent="0.2">
      <c r="Z1040" s="2"/>
      <c r="AA1040" s="2"/>
      <c r="AB1040" s="2"/>
      <c r="AC1040" s="2"/>
    </row>
    <row r="1041" spans="26:29" x14ac:dyDescent="0.2">
      <c r="Z1041" s="2"/>
      <c r="AA1041" s="2"/>
      <c r="AB1041" s="2"/>
      <c r="AC1041" s="2"/>
    </row>
    <row r="1042" spans="26:29" x14ac:dyDescent="0.2">
      <c r="Z1042" s="2"/>
      <c r="AA1042" s="2"/>
      <c r="AB1042" s="2"/>
      <c r="AC1042" s="2"/>
    </row>
    <row r="1043" spans="26:29" x14ac:dyDescent="0.2">
      <c r="Z1043" s="2"/>
      <c r="AA1043" s="2"/>
      <c r="AB1043" s="2"/>
      <c r="AC1043" s="2"/>
    </row>
    <row r="1044" spans="26:29" x14ac:dyDescent="0.2">
      <c r="Z1044" s="2"/>
      <c r="AA1044" s="2"/>
      <c r="AB1044" s="2"/>
      <c r="AC1044" s="2"/>
    </row>
    <row r="1045" spans="26:29" x14ac:dyDescent="0.2">
      <c r="Z1045" s="2"/>
      <c r="AA1045" s="2"/>
      <c r="AB1045" s="2"/>
      <c r="AC1045" s="2"/>
    </row>
    <row r="1046" spans="26:29" x14ac:dyDescent="0.2">
      <c r="Z1046" s="2"/>
      <c r="AA1046" s="2"/>
      <c r="AB1046" s="2"/>
      <c r="AC1046" s="2"/>
    </row>
    <row r="1047" spans="26:29" x14ac:dyDescent="0.2">
      <c r="Z1047" s="2"/>
      <c r="AA1047" s="2"/>
      <c r="AB1047" s="2"/>
      <c r="AC1047" s="2"/>
    </row>
    <row r="1048" spans="26:29" x14ac:dyDescent="0.2">
      <c r="Z1048" s="2"/>
      <c r="AA1048" s="2"/>
      <c r="AB1048" s="2"/>
      <c r="AC1048" s="2"/>
    </row>
    <row r="1049" spans="26:29" x14ac:dyDescent="0.2">
      <c r="Z1049" s="2"/>
      <c r="AA1049" s="2"/>
      <c r="AB1049" s="2"/>
      <c r="AC1049" s="2"/>
    </row>
    <row r="1050" spans="26:29" x14ac:dyDescent="0.2">
      <c r="Z1050" s="2"/>
      <c r="AA1050" s="2"/>
      <c r="AB1050" s="2"/>
      <c r="AC1050" s="2"/>
    </row>
    <row r="1051" spans="26:29" x14ac:dyDescent="0.2">
      <c r="Z1051" s="2"/>
      <c r="AA1051" s="2"/>
      <c r="AB1051" s="2"/>
      <c r="AC1051" s="2"/>
    </row>
    <row r="1052" spans="26:29" x14ac:dyDescent="0.2">
      <c r="Z1052" s="2"/>
      <c r="AA1052" s="2"/>
      <c r="AB1052" s="2"/>
      <c r="AC1052" s="2"/>
    </row>
    <row r="1053" spans="26:29" x14ac:dyDescent="0.2">
      <c r="Z1053" s="2"/>
      <c r="AA1053" s="2"/>
      <c r="AB1053" s="2"/>
      <c r="AC1053" s="2"/>
    </row>
    <row r="1054" spans="26:29" x14ac:dyDescent="0.2">
      <c r="Z1054" s="2"/>
      <c r="AA1054" s="2"/>
      <c r="AB1054" s="2"/>
      <c r="AC1054" s="2"/>
    </row>
    <row r="1055" spans="26:29" x14ac:dyDescent="0.2">
      <c r="Z1055" s="2"/>
      <c r="AA1055" s="2"/>
      <c r="AB1055" s="2"/>
      <c r="AC1055" s="2"/>
    </row>
    <row r="1056" spans="26:29" x14ac:dyDescent="0.2">
      <c r="Z1056" s="2"/>
      <c r="AA1056" s="2"/>
      <c r="AB1056" s="2"/>
      <c r="AC1056" s="2"/>
    </row>
    <row r="1057" spans="26:29" x14ac:dyDescent="0.2">
      <c r="Z1057" s="2"/>
      <c r="AA1057" s="2"/>
      <c r="AB1057" s="2"/>
      <c r="AC1057" s="2"/>
    </row>
    <row r="1058" spans="26:29" x14ac:dyDescent="0.2">
      <c r="Z1058" s="2"/>
      <c r="AA1058" s="2"/>
      <c r="AB1058" s="2"/>
      <c r="AC1058" s="2"/>
    </row>
    <row r="1059" spans="26:29" x14ac:dyDescent="0.2">
      <c r="Z1059" s="2"/>
      <c r="AA1059" s="2"/>
      <c r="AB1059" s="2"/>
      <c r="AC1059" s="2"/>
    </row>
    <row r="1060" spans="26:29" x14ac:dyDescent="0.2">
      <c r="Z1060" s="2"/>
      <c r="AA1060" s="2"/>
      <c r="AB1060" s="2"/>
      <c r="AC1060" s="2"/>
    </row>
    <row r="1061" spans="26:29" x14ac:dyDescent="0.2">
      <c r="Z1061" s="2"/>
      <c r="AA1061" s="2"/>
      <c r="AB1061" s="2"/>
      <c r="AC1061" s="2"/>
    </row>
    <row r="1062" spans="26:29" x14ac:dyDescent="0.2">
      <c r="Z1062" s="2"/>
      <c r="AA1062" s="2"/>
      <c r="AB1062" s="2"/>
      <c r="AC1062" s="2"/>
    </row>
    <row r="1063" spans="26:29" x14ac:dyDescent="0.2">
      <c r="Z1063" s="2"/>
      <c r="AA1063" s="2"/>
      <c r="AB1063" s="2"/>
      <c r="AC1063" s="2"/>
    </row>
    <row r="1064" spans="26:29" x14ac:dyDescent="0.2">
      <c r="Z1064" s="2"/>
      <c r="AA1064" s="2"/>
      <c r="AB1064" s="2"/>
      <c r="AC1064" s="2"/>
    </row>
    <row r="1065" spans="26:29" x14ac:dyDescent="0.2">
      <c r="Z1065" s="2"/>
      <c r="AA1065" s="2"/>
      <c r="AB1065" s="2"/>
      <c r="AC1065" s="2"/>
    </row>
    <row r="1066" spans="26:29" x14ac:dyDescent="0.2">
      <c r="Z1066" s="2"/>
      <c r="AA1066" s="2"/>
      <c r="AB1066" s="2"/>
      <c r="AC1066" s="2"/>
    </row>
    <row r="1067" spans="26:29" x14ac:dyDescent="0.2">
      <c r="Z1067" s="2"/>
      <c r="AA1067" s="2"/>
      <c r="AB1067" s="2"/>
      <c r="AC1067" s="2"/>
    </row>
    <row r="1068" spans="26:29" x14ac:dyDescent="0.2">
      <c r="Z1068" s="2"/>
      <c r="AA1068" s="2"/>
      <c r="AB1068" s="2"/>
      <c r="AC1068" s="2"/>
    </row>
    <row r="1069" spans="26:29" x14ac:dyDescent="0.2">
      <c r="Z1069" s="2"/>
      <c r="AA1069" s="2"/>
      <c r="AB1069" s="2"/>
      <c r="AC1069" s="2"/>
    </row>
    <row r="1070" spans="26:29" x14ac:dyDescent="0.2">
      <c r="Z1070" s="2"/>
      <c r="AA1070" s="2"/>
      <c r="AB1070" s="2"/>
      <c r="AC1070" s="2"/>
    </row>
    <row r="1071" spans="26:29" x14ac:dyDescent="0.2">
      <c r="Z1071" s="2"/>
      <c r="AA1071" s="2"/>
      <c r="AB1071" s="2"/>
      <c r="AC1071" s="2"/>
    </row>
    <row r="1072" spans="26:29" x14ac:dyDescent="0.2">
      <c r="Z1072" s="2"/>
      <c r="AA1072" s="2"/>
      <c r="AB1072" s="2"/>
      <c r="AC1072" s="2"/>
    </row>
    <row r="1073" spans="26:29" x14ac:dyDescent="0.2">
      <c r="Z1073" s="2"/>
      <c r="AA1073" s="2"/>
      <c r="AB1073" s="2"/>
      <c r="AC1073" s="2"/>
    </row>
    <row r="1074" spans="26:29" x14ac:dyDescent="0.2">
      <c r="Z1074" s="2"/>
      <c r="AA1074" s="2"/>
      <c r="AB1074" s="2"/>
      <c r="AC1074" s="2"/>
    </row>
    <row r="1075" spans="26:29" x14ac:dyDescent="0.2">
      <c r="Z1075" s="2"/>
      <c r="AA1075" s="2"/>
      <c r="AB1075" s="2"/>
      <c r="AC1075" s="2"/>
    </row>
    <row r="1076" spans="26:29" x14ac:dyDescent="0.2">
      <c r="Z1076" s="2"/>
      <c r="AA1076" s="2"/>
      <c r="AB1076" s="2"/>
      <c r="AC1076" s="2"/>
    </row>
    <row r="1077" spans="26:29" x14ac:dyDescent="0.2">
      <c r="Z1077" s="2"/>
      <c r="AA1077" s="2"/>
      <c r="AB1077" s="2"/>
      <c r="AC1077" s="2"/>
    </row>
    <row r="1078" spans="26:29" x14ac:dyDescent="0.2">
      <c r="Z1078" s="2"/>
      <c r="AA1078" s="2"/>
      <c r="AB1078" s="2"/>
      <c r="AC1078" s="2"/>
    </row>
    <row r="1079" spans="26:29" x14ac:dyDescent="0.2">
      <c r="Z1079" s="2"/>
      <c r="AA1079" s="2"/>
      <c r="AB1079" s="2"/>
      <c r="AC1079" s="2"/>
    </row>
    <row r="1080" spans="26:29" x14ac:dyDescent="0.2">
      <c r="Z1080" s="2"/>
      <c r="AA1080" s="2"/>
      <c r="AB1080" s="2"/>
      <c r="AC1080" s="2"/>
    </row>
    <row r="1081" spans="26:29" x14ac:dyDescent="0.2">
      <c r="Z1081" s="2"/>
      <c r="AA1081" s="2"/>
      <c r="AB1081" s="2"/>
      <c r="AC1081" s="2"/>
    </row>
    <row r="1082" spans="26:29" x14ac:dyDescent="0.2">
      <c r="Z1082" s="2"/>
      <c r="AA1082" s="2"/>
      <c r="AB1082" s="2"/>
      <c r="AC1082" s="2"/>
    </row>
    <row r="1083" spans="26:29" x14ac:dyDescent="0.2">
      <c r="Z1083" s="2"/>
      <c r="AA1083" s="2"/>
      <c r="AB1083" s="2"/>
      <c r="AC1083" s="2"/>
    </row>
    <row r="1084" spans="26:29" x14ac:dyDescent="0.2">
      <c r="Z1084" s="2"/>
      <c r="AA1084" s="2"/>
      <c r="AB1084" s="2"/>
      <c r="AC1084" s="2"/>
    </row>
    <row r="1085" spans="26:29" x14ac:dyDescent="0.2">
      <c r="Z1085" s="2"/>
      <c r="AA1085" s="2"/>
      <c r="AB1085" s="2"/>
      <c r="AC1085" s="2"/>
    </row>
    <row r="1086" spans="26:29" x14ac:dyDescent="0.2">
      <c r="Z1086" s="2"/>
      <c r="AA1086" s="2"/>
      <c r="AB1086" s="2"/>
      <c r="AC1086" s="2"/>
    </row>
    <row r="1087" spans="26:29" x14ac:dyDescent="0.2">
      <c r="Z1087" s="2"/>
      <c r="AA1087" s="2"/>
      <c r="AB1087" s="2"/>
      <c r="AC1087" s="2"/>
    </row>
    <row r="1088" spans="26:29" x14ac:dyDescent="0.2">
      <c r="Z1088" s="2"/>
      <c r="AA1088" s="2"/>
      <c r="AB1088" s="2"/>
      <c r="AC1088" s="2"/>
    </row>
    <row r="1089" spans="26:29" x14ac:dyDescent="0.2">
      <c r="Z1089" s="2"/>
      <c r="AA1089" s="2"/>
      <c r="AB1089" s="2"/>
      <c r="AC1089" s="2"/>
    </row>
    <row r="1090" spans="26:29" x14ac:dyDescent="0.2">
      <c r="Z1090" s="2"/>
      <c r="AA1090" s="2"/>
      <c r="AB1090" s="2"/>
      <c r="AC1090" s="2"/>
    </row>
    <row r="1091" spans="26:29" x14ac:dyDescent="0.2">
      <c r="Z1091" s="2"/>
      <c r="AA1091" s="2"/>
      <c r="AB1091" s="2"/>
      <c r="AC1091" s="2"/>
    </row>
    <row r="1092" spans="26:29" x14ac:dyDescent="0.2">
      <c r="Z1092" s="2"/>
      <c r="AA1092" s="2"/>
      <c r="AB1092" s="2"/>
      <c r="AC1092" s="2"/>
    </row>
    <row r="1093" spans="26:29" x14ac:dyDescent="0.2">
      <c r="Z1093" s="2"/>
      <c r="AA1093" s="2"/>
      <c r="AB1093" s="2"/>
      <c r="AC1093" s="2"/>
    </row>
    <row r="1094" spans="26:29" x14ac:dyDescent="0.2">
      <c r="Z1094" s="2"/>
      <c r="AA1094" s="2"/>
      <c r="AB1094" s="2"/>
      <c r="AC1094" s="2"/>
    </row>
    <row r="1095" spans="26:29" x14ac:dyDescent="0.2">
      <c r="Z1095" s="2"/>
      <c r="AA1095" s="2"/>
      <c r="AB1095" s="2"/>
      <c r="AC1095" s="2"/>
    </row>
    <row r="1096" spans="26:29" x14ac:dyDescent="0.2">
      <c r="Z1096" s="2"/>
      <c r="AA1096" s="2"/>
      <c r="AB1096" s="2"/>
      <c r="AC1096" s="2"/>
    </row>
    <row r="1097" spans="26:29" x14ac:dyDescent="0.2">
      <c r="Z1097" s="2"/>
      <c r="AA1097" s="2"/>
      <c r="AB1097" s="2"/>
      <c r="AC1097" s="2"/>
    </row>
    <row r="1098" spans="26:29" x14ac:dyDescent="0.2">
      <c r="Z1098" s="2"/>
      <c r="AA1098" s="2"/>
      <c r="AB1098" s="2"/>
      <c r="AC1098" s="2"/>
    </row>
    <row r="1099" spans="26:29" x14ac:dyDescent="0.2">
      <c r="Z1099" s="2"/>
      <c r="AA1099" s="2"/>
      <c r="AB1099" s="2"/>
      <c r="AC1099" s="2"/>
    </row>
    <row r="1100" spans="26:29" x14ac:dyDescent="0.2">
      <c r="Z1100" s="2"/>
      <c r="AA1100" s="2"/>
      <c r="AB1100" s="2"/>
      <c r="AC1100" s="2"/>
    </row>
    <row r="1101" spans="26:29" x14ac:dyDescent="0.2">
      <c r="Z1101" s="2"/>
      <c r="AA1101" s="2"/>
      <c r="AB1101" s="2"/>
      <c r="AC1101" s="2"/>
    </row>
    <row r="1102" spans="26:29" x14ac:dyDescent="0.2">
      <c r="Z1102" s="2"/>
      <c r="AA1102" s="2"/>
      <c r="AB1102" s="2"/>
      <c r="AC1102" s="2"/>
    </row>
    <row r="1103" spans="26:29" x14ac:dyDescent="0.2">
      <c r="Z1103" s="2"/>
      <c r="AA1103" s="2"/>
      <c r="AB1103" s="2"/>
      <c r="AC1103" s="2"/>
    </row>
    <row r="1104" spans="26:29" x14ac:dyDescent="0.2">
      <c r="Z1104" s="2"/>
      <c r="AA1104" s="2"/>
      <c r="AB1104" s="2"/>
      <c r="AC1104" s="2"/>
    </row>
    <row r="1105" spans="26:29" x14ac:dyDescent="0.2">
      <c r="Z1105" s="2"/>
      <c r="AA1105" s="2"/>
      <c r="AB1105" s="2"/>
      <c r="AC1105" s="2"/>
    </row>
    <row r="1106" spans="26:29" x14ac:dyDescent="0.2">
      <c r="Z1106" s="2"/>
      <c r="AA1106" s="2"/>
      <c r="AB1106" s="2"/>
      <c r="AC1106" s="2"/>
    </row>
    <row r="1107" spans="26:29" x14ac:dyDescent="0.2">
      <c r="Z1107" s="2"/>
      <c r="AA1107" s="2"/>
      <c r="AB1107" s="2"/>
      <c r="AC1107" s="2"/>
    </row>
    <row r="1108" spans="26:29" x14ac:dyDescent="0.2">
      <c r="Z1108" s="2"/>
      <c r="AA1108" s="2"/>
      <c r="AB1108" s="2"/>
      <c r="AC1108" s="2"/>
    </row>
    <row r="1109" spans="26:29" x14ac:dyDescent="0.2">
      <c r="Z1109" s="2"/>
      <c r="AA1109" s="2"/>
      <c r="AB1109" s="2"/>
      <c r="AC1109" s="2"/>
    </row>
    <row r="1110" spans="26:29" x14ac:dyDescent="0.2">
      <c r="Z1110" s="2"/>
      <c r="AA1110" s="2"/>
      <c r="AB1110" s="2"/>
      <c r="AC1110" s="2"/>
    </row>
    <row r="1111" spans="26:29" x14ac:dyDescent="0.2">
      <c r="Z1111" s="2"/>
      <c r="AA1111" s="2"/>
      <c r="AB1111" s="2"/>
      <c r="AC1111" s="2"/>
    </row>
    <row r="1112" spans="26:29" x14ac:dyDescent="0.2">
      <c r="Z1112" s="2"/>
      <c r="AA1112" s="2"/>
      <c r="AB1112" s="2"/>
      <c r="AC1112" s="2"/>
    </row>
    <row r="1113" spans="26:29" x14ac:dyDescent="0.2">
      <c r="Z1113" s="2"/>
      <c r="AA1113" s="2"/>
      <c r="AB1113" s="2"/>
      <c r="AC1113" s="2"/>
    </row>
    <row r="1114" spans="26:29" x14ac:dyDescent="0.2">
      <c r="Z1114" s="2"/>
      <c r="AA1114" s="2"/>
      <c r="AB1114" s="2"/>
      <c r="AC1114" s="2"/>
    </row>
    <row r="1115" spans="26:29" x14ac:dyDescent="0.2">
      <c r="Z1115" s="2"/>
      <c r="AA1115" s="2"/>
      <c r="AB1115" s="2"/>
      <c r="AC1115" s="2"/>
    </row>
    <row r="1116" spans="26:29" x14ac:dyDescent="0.2">
      <c r="Z1116" s="2"/>
      <c r="AA1116" s="2"/>
      <c r="AB1116" s="2"/>
      <c r="AC1116" s="2"/>
    </row>
    <row r="1117" spans="26:29" x14ac:dyDescent="0.2">
      <c r="Z1117" s="2"/>
      <c r="AA1117" s="2"/>
      <c r="AB1117" s="2"/>
      <c r="AC1117" s="2"/>
    </row>
    <row r="1118" spans="26:29" x14ac:dyDescent="0.2">
      <c r="Z1118" s="2"/>
      <c r="AA1118" s="2"/>
      <c r="AB1118" s="2"/>
      <c r="AC1118" s="2"/>
    </row>
    <row r="1119" spans="26:29" x14ac:dyDescent="0.2">
      <c r="Z1119" s="2"/>
      <c r="AA1119" s="2"/>
      <c r="AB1119" s="2"/>
      <c r="AC1119" s="2"/>
    </row>
    <row r="1120" spans="26:29" x14ac:dyDescent="0.2">
      <c r="Z1120" s="2"/>
      <c r="AA1120" s="2"/>
      <c r="AB1120" s="2"/>
      <c r="AC1120" s="2"/>
    </row>
    <row r="1121" spans="26:29" x14ac:dyDescent="0.2">
      <c r="Z1121" s="2"/>
      <c r="AA1121" s="2"/>
      <c r="AB1121" s="2"/>
      <c r="AC1121" s="2"/>
    </row>
    <row r="1122" spans="26:29" x14ac:dyDescent="0.2">
      <c r="Z1122" s="2"/>
      <c r="AA1122" s="2"/>
      <c r="AB1122" s="2"/>
      <c r="AC1122" s="2"/>
    </row>
    <row r="1123" spans="26:29" x14ac:dyDescent="0.2">
      <c r="Z1123" s="2"/>
      <c r="AA1123" s="2"/>
      <c r="AB1123" s="2"/>
      <c r="AC1123" s="2"/>
    </row>
    <row r="1124" spans="26:29" x14ac:dyDescent="0.2">
      <c r="Z1124" s="2"/>
      <c r="AA1124" s="2"/>
      <c r="AB1124" s="2"/>
      <c r="AC1124" s="2"/>
    </row>
    <row r="1125" spans="26:29" x14ac:dyDescent="0.2">
      <c r="Z1125" s="2"/>
      <c r="AA1125" s="2"/>
      <c r="AB1125" s="2"/>
      <c r="AC1125" s="2"/>
    </row>
    <row r="1126" spans="26:29" x14ac:dyDescent="0.2">
      <c r="Z1126" s="2"/>
      <c r="AA1126" s="2"/>
      <c r="AB1126" s="2"/>
      <c r="AC1126" s="2"/>
    </row>
    <row r="1127" spans="26:29" x14ac:dyDescent="0.2">
      <c r="Z1127" s="2"/>
      <c r="AA1127" s="2"/>
      <c r="AB1127" s="2"/>
      <c r="AC1127" s="2"/>
    </row>
    <row r="1128" spans="26:29" x14ac:dyDescent="0.2">
      <c r="Z1128" s="2"/>
      <c r="AA1128" s="2"/>
      <c r="AB1128" s="2"/>
      <c r="AC1128" s="2"/>
    </row>
    <row r="1129" spans="26:29" x14ac:dyDescent="0.2">
      <c r="Z1129" s="2"/>
      <c r="AA1129" s="2"/>
      <c r="AB1129" s="2"/>
      <c r="AC1129" s="2"/>
    </row>
    <row r="1130" spans="26:29" x14ac:dyDescent="0.2">
      <c r="Z1130" s="2"/>
      <c r="AA1130" s="2"/>
      <c r="AB1130" s="2"/>
      <c r="AC1130" s="2"/>
    </row>
    <row r="1131" spans="26:29" x14ac:dyDescent="0.2">
      <c r="Z1131" s="2"/>
      <c r="AA1131" s="2"/>
      <c r="AB1131" s="2"/>
      <c r="AC1131" s="2"/>
    </row>
    <row r="1132" spans="26:29" x14ac:dyDescent="0.2">
      <c r="Z1132" s="2"/>
      <c r="AA1132" s="2"/>
      <c r="AB1132" s="2"/>
      <c r="AC1132" s="2"/>
    </row>
    <row r="1133" spans="26:29" x14ac:dyDescent="0.2">
      <c r="Z1133" s="2"/>
      <c r="AA1133" s="2"/>
      <c r="AB1133" s="2"/>
      <c r="AC1133" s="2"/>
    </row>
    <row r="1134" spans="26:29" x14ac:dyDescent="0.2">
      <c r="Z1134" s="2"/>
      <c r="AA1134" s="2"/>
      <c r="AB1134" s="2"/>
      <c r="AC1134" s="2"/>
    </row>
    <row r="1135" spans="26:29" x14ac:dyDescent="0.2">
      <c r="Z1135" s="2"/>
      <c r="AA1135" s="2"/>
      <c r="AB1135" s="2"/>
      <c r="AC1135" s="2"/>
    </row>
    <row r="1136" spans="26:29" x14ac:dyDescent="0.2">
      <c r="Z1136" s="2"/>
      <c r="AA1136" s="2"/>
      <c r="AB1136" s="2"/>
      <c r="AC1136" s="2"/>
    </row>
    <row r="1137" spans="26:29" x14ac:dyDescent="0.2">
      <c r="Z1137" s="2"/>
      <c r="AA1137" s="2"/>
      <c r="AB1137" s="2"/>
      <c r="AC1137" s="2"/>
    </row>
    <row r="1138" spans="26:29" x14ac:dyDescent="0.2">
      <c r="Z1138" s="2"/>
      <c r="AA1138" s="2"/>
      <c r="AB1138" s="2"/>
      <c r="AC1138" s="2"/>
    </row>
    <row r="1139" spans="26:29" x14ac:dyDescent="0.2">
      <c r="Z1139" s="2"/>
      <c r="AA1139" s="2"/>
      <c r="AB1139" s="2"/>
      <c r="AC1139" s="2"/>
    </row>
    <row r="1140" spans="26:29" x14ac:dyDescent="0.2">
      <c r="Z1140" s="2"/>
      <c r="AA1140" s="2"/>
      <c r="AB1140" s="2"/>
      <c r="AC1140" s="2"/>
    </row>
    <row r="1141" spans="26:29" x14ac:dyDescent="0.2">
      <c r="Z1141" s="2"/>
      <c r="AA1141" s="2"/>
      <c r="AB1141" s="2"/>
      <c r="AC1141" s="2"/>
    </row>
    <row r="1142" spans="26:29" x14ac:dyDescent="0.2">
      <c r="Z1142" s="2"/>
      <c r="AA1142" s="2"/>
      <c r="AB1142" s="2"/>
      <c r="AC1142" s="2"/>
    </row>
    <row r="1143" spans="26:29" x14ac:dyDescent="0.2">
      <c r="Z1143" s="2"/>
      <c r="AA1143" s="2"/>
      <c r="AB1143" s="2"/>
      <c r="AC1143" s="2"/>
    </row>
    <row r="1144" spans="26:29" x14ac:dyDescent="0.2">
      <c r="Z1144" s="2"/>
      <c r="AA1144" s="2"/>
      <c r="AB1144" s="2"/>
      <c r="AC1144" s="2"/>
    </row>
    <row r="1145" spans="26:29" x14ac:dyDescent="0.2">
      <c r="Z1145" s="2"/>
      <c r="AA1145" s="2"/>
      <c r="AB1145" s="2"/>
      <c r="AC1145" s="2"/>
    </row>
    <row r="1146" spans="26:29" x14ac:dyDescent="0.2">
      <c r="Z1146" s="2"/>
      <c r="AA1146" s="2"/>
      <c r="AB1146" s="2"/>
      <c r="AC1146" s="2"/>
    </row>
    <row r="1147" spans="26:29" x14ac:dyDescent="0.2">
      <c r="Z1147" s="2"/>
      <c r="AA1147" s="2"/>
      <c r="AB1147" s="2"/>
      <c r="AC1147" s="2"/>
    </row>
    <row r="1148" spans="26:29" x14ac:dyDescent="0.2">
      <c r="Z1148" s="2"/>
      <c r="AA1148" s="2"/>
      <c r="AB1148" s="2"/>
      <c r="AC1148" s="2"/>
    </row>
    <row r="1149" spans="26:29" x14ac:dyDescent="0.2">
      <c r="Z1149" s="2"/>
      <c r="AA1149" s="2"/>
      <c r="AB1149" s="2"/>
      <c r="AC1149" s="2"/>
    </row>
    <row r="1150" spans="26:29" x14ac:dyDescent="0.2">
      <c r="Z1150" s="2"/>
      <c r="AA1150" s="2"/>
      <c r="AB1150" s="2"/>
      <c r="AC1150" s="2"/>
    </row>
    <row r="1151" spans="26:29" x14ac:dyDescent="0.2">
      <c r="Z1151" s="2"/>
      <c r="AA1151" s="2"/>
      <c r="AB1151" s="2"/>
      <c r="AC1151" s="2"/>
    </row>
    <row r="1152" spans="26:29" x14ac:dyDescent="0.2">
      <c r="Z1152" s="2"/>
      <c r="AA1152" s="2"/>
      <c r="AB1152" s="2"/>
      <c r="AC1152" s="2"/>
    </row>
    <row r="1153" spans="26:29" x14ac:dyDescent="0.2">
      <c r="Z1153" s="2"/>
      <c r="AA1153" s="2"/>
      <c r="AB1153" s="2"/>
      <c r="AC1153" s="2"/>
    </row>
    <row r="1154" spans="26:29" x14ac:dyDescent="0.2">
      <c r="Z1154" s="2"/>
      <c r="AA1154" s="2"/>
      <c r="AB1154" s="2"/>
      <c r="AC1154" s="2"/>
    </row>
    <row r="1155" spans="26:29" x14ac:dyDescent="0.2">
      <c r="Z1155" s="2"/>
      <c r="AA1155" s="2"/>
      <c r="AB1155" s="2"/>
      <c r="AC1155" s="2"/>
    </row>
    <row r="1156" spans="26:29" x14ac:dyDescent="0.2">
      <c r="Z1156" s="2"/>
      <c r="AA1156" s="2"/>
      <c r="AB1156" s="2"/>
      <c r="AC1156" s="2"/>
    </row>
    <row r="1157" spans="26:29" x14ac:dyDescent="0.2">
      <c r="Z1157" s="2"/>
      <c r="AA1157" s="2"/>
      <c r="AB1157" s="2"/>
      <c r="AC1157" s="2"/>
    </row>
    <row r="1158" spans="26:29" x14ac:dyDescent="0.2">
      <c r="Z1158" s="2"/>
      <c r="AA1158" s="2"/>
      <c r="AB1158" s="2"/>
      <c r="AC1158" s="2"/>
    </row>
    <row r="1159" spans="26:29" x14ac:dyDescent="0.2">
      <c r="Z1159" s="2"/>
      <c r="AA1159" s="2"/>
      <c r="AB1159" s="2"/>
      <c r="AC1159" s="2"/>
    </row>
    <row r="1160" spans="26:29" x14ac:dyDescent="0.2">
      <c r="Z1160" s="2"/>
      <c r="AA1160" s="2"/>
      <c r="AB1160" s="2"/>
      <c r="AC1160" s="2"/>
    </row>
    <row r="1161" spans="26:29" x14ac:dyDescent="0.2">
      <c r="Z1161" s="2"/>
      <c r="AA1161" s="2"/>
      <c r="AB1161" s="2"/>
      <c r="AC1161" s="2"/>
    </row>
    <row r="1162" spans="26:29" x14ac:dyDescent="0.2">
      <c r="Z1162" s="2"/>
      <c r="AA1162" s="2"/>
      <c r="AB1162" s="2"/>
      <c r="AC1162" s="2"/>
    </row>
    <row r="1163" spans="26:29" x14ac:dyDescent="0.2">
      <c r="Z1163" s="2"/>
      <c r="AA1163" s="2"/>
      <c r="AB1163" s="2"/>
      <c r="AC1163" s="2"/>
    </row>
    <row r="1164" spans="26:29" x14ac:dyDescent="0.2">
      <c r="Z1164" s="2"/>
      <c r="AA1164" s="2"/>
      <c r="AB1164" s="2"/>
      <c r="AC1164" s="2"/>
    </row>
    <row r="1165" spans="26:29" x14ac:dyDescent="0.2">
      <c r="Z1165" s="2"/>
      <c r="AA1165" s="2"/>
      <c r="AB1165" s="2"/>
      <c r="AC1165" s="2"/>
    </row>
    <row r="1166" spans="26:29" x14ac:dyDescent="0.2">
      <c r="Z1166" s="2"/>
      <c r="AA1166" s="2"/>
      <c r="AB1166" s="2"/>
      <c r="AC1166" s="2"/>
    </row>
    <row r="1167" spans="26:29" x14ac:dyDescent="0.2">
      <c r="Z1167" s="2"/>
      <c r="AA1167" s="2"/>
      <c r="AB1167" s="2"/>
      <c r="AC1167" s="2"/>
    </row>
    <row r="1168" spans="26:29" x14ac:dyDescent="0.2">
      <c r="Z1168" s="2"/>
      <c r="AA1168" s="2"/>
      <c r="AB1168" s="2"/>
      <c r="AC1168" s="2"/>
    </row>
    <row r="1169" spans="26:29" x14ac:dyDescent="0.2">
      <c r="Z1169" s="2"/>
      <c r="AA1169" s="2"/>
      <c r="AB1169" s="2"/>
      <c r="AC1169" s="2"/>
    </row>
    <row r="1170" spans="26:29" x14ac:dyDescent="0.2">
      <c r="Z1170" s="2"/>
      <c r="AA1170" s="2"/>
      <c r="AB1170" s="2"/>
      <c r="AC1170" s="2"/>
    </row>
    <row r="1171" spans="26:29" x14ac:dyDescent="0.2">
      <c r="Z1171" s="2"/>
      <c r="AA1171" s="2"/>
      <c r="AB1171" s="2"/>
      <c r="AC1171" s="2"/>
    </row>
    <row r="1172" spans="26:29" x14ac:dyDescent="0.2">
      <c r="Z1172" s="2"/>
      <c r="AA1172" s="2"/>
      <c r="AB1172" s="2"/>
      <c r="AC1172" s="2"/>
    </row>
    <row r="1173" spans="26:29" x14ac:dyDescent="0.2">
      <c r="Z1173" s="2"/>
      <c r="AA1173" s="2"/>
      <c r="AB1173" s="2"/>
      <c r="AC1173" s="2"/>
    </row>
    <row r="1174" spans="26:29" x14ac:dyDescent="0.2">
      <c r="Z1174" s="2"/>
      <c r="AA1174" s="2"/>
      <c r="AB1174" s="2"/>
      <c r="AC1174" s="2"/>
    </row>
    <row r="1175" spans="26:29" x14ac:dyDescent="0.2">
      <c r="Z1175" s="2"/>
      <c r="AA1175" s="2"/>
      <c r="AB1175" s="2"/>
      <c r="AC1175" s="2"/>
    </row>
    <row r="1176" spans="26:29" x14ac:dyDescent="0.2">
      <c r="Z1176" s="2"/>
      <c r="AA1176" s="2"/>
      <c r="AB1176" s="2"/>
      <c r="AC1176" s="2"/>
    </row>
    <row r="1177" spans="26:29" x14ac:dyDescent="0.2">
      <c r="Z1177" s="2"/>
      <c r="AA1177" s="2"/>
      <c r="AB1177" s="2"/>
      <c r="AC1177" s="2"/>
    </row>
    <row r="1178" spans="26:29" x14ac:dyDescent="0.2">
      <c r="Z1178" s="2"/>
      <c r="AA1178" s="2"/>
      <c r="AB1178" s="2"/>
      <c r="AC1178" s="2"/>
    </row>
    <row r="1179" spans="26:29" x14ac:dyDescent="0.2">
      <c r="Z1179" s="2"/>
      <c r="AA1179" s="2"/>
      <c r="AB1179" s="2"/>
      <c r="AC1179" s="2"/>
    </row>
    <row r="1180" spans="26:29" x14ac:dyDescent="0.2">
      <c r="Z1180" s="2"/>
      <c r="AA1180" s="2"/>
      <c r="AB1180" s="2"/>
      <c r="AC1180" s="2"/>
    </row>
    <row r="1181" spans="26:29" x14ac:dyDescent="0.2">
      <c r="Z1181" s="2"/>
      <c r="AA1181" s="2"/>
      <c r="AB1181" s="2"/>
      <c r="AC1181" s="2"/>
    </row>
    <row r="1182" spans="26:29" x14ac:dyDescent="0.2">
      <c r="Z1182" s="2"/>
      <c r="AA1182" s="2"/>
      <c r="AB1182" s="2"/>
      <c r="AC1182" s="2"/>
    </row>
    <row r="1183" spans="26:29" x14ac:dyDescent="0.2">
      <c r="Z1183" s="2"/>
      <c r="AA1183" s="2"/>
      <c r="AB1183" s="2"/>
      <c r="AC1183" s="2"/>
    </row>
    <row r="1184" spans="26:29" x14ac:dyDescent="0.2">
      <c r="Z1184" s="2"/>
      <c r="AA1184" s="2"/>
      <c r="AB1184" s="2"/>
      <c r="AC1184" s="2"/>
    </row>
    <row r="1185" spans="26:29" x14ac:dyDescent="0.2">
      <c r="Z1185" s="2"/>
      <c r="AA1185" s="2"/>
      <c r="AB1185" s="2"/>
      <c r="AC1185" s="2"/>
    </row>
    <row r="1186" spans="26:29" x14ac:dyDescent="0.2">
      <c r="Z1186" s="2"/>
      <c r="AA1186" s="2"/>
      <c r="AB1186" s="2"/>
      <c r="AC1186" s="2"/>
    </row>
    <row r="1187" spans="26:29" x14ac:dyDescent="0.2">
      <c r="Z1187" s="2"/>
      <c r="AA1187" s="2"/>
      <c r="AB1187" s="2"/>
      <c r="AC1187" s="2"/>
    </row>
    <row r="1188" spans="26:29" x14ac:dyDescent="0.2">
      <c r="Z1188" s="2"/>
      <c r="AA1188" s="2"/>
      <c r="AB1188" s="2"/>
      <c r="AC1188" s="2"/>
    </row>
    <row r="1189" spans="26:29" x14ac:dyDescent="0.2">
      <c r="Z1189" s="2"/>
      <c r="AA1189" s="2"/>
      <c r="AB1189" s="2"/>
      <c r="AC1189" s="2"/>
    </row>
    <row r="1190" spans="26:29" x14ac:dyDescent="0.2">
      <c r="Z1190" s="2"/>
      <c r="AA1190" s="2"/>
      <c r="AB1190" s="2"/>
      <c r="AC1190" s="2"/>
    </row>
    <row r="1191" spans="26:29" x14ac:dyDescent="0.2">
      <c r="Z1191" s="2"/>
      <c r="AA1191" s="2"/>
      <c r="AB1191" s="2"/>
      <c r="AC1191" s="2"/>
    </row>
    <row r="1192" spans="26:29" x14ac:dyDescent="0.2">
      <c r="Z1192" s="2"/>
      <c r="AA1192" s="2"/>
      <c r="AB1192" s="2"/>
      <c r="AC1192" s="2"/>
    </row>
    <row r="1193" spans="26:29" x14ac:dyDescent="0.2">
      <c r="Z1193" s="2"/>
      <c r="AA1193" s="2"/>
      <c r="AB1193" s="2"/>
      <c r="AC1193" s="2"/>
    </row>
    <row r="1194" spans="26:29" x14ac:dyDescent="0.2">
      <c r="Z1194" s="2"/>
      <c r="AA1194" s="2"/>
      <c r="AB1194" s="2"/>
      <c r="AC1194" s="2"/>
    </row>
    <row r="1195" spans="26:29" x14ac:dyDescent="0.2">
      <c r="Z1195" s="2"/>
      <c r="AA1195" s="2"/>
      <c r="AB1195" s="2"/>
      <c r="AC1195" s="2"/>
    </row>
    <row r="1196" spans="26:29" x14ac:dyDescent="0.2">
      <c r="Z1196" s="2"/>
      <c r="AA1196" s="2"/>
      <c r="AB1196" s="2"/>
      <c r="AC1196" s="2"/>
    </row>
    <row r="1197" spans="26:29" x14ac:dyDescent="0.2">
      <c r="Z1197" s="2"/>
      <c r="AA1197" s="2"/>
      <c r="AB1197" s="2"/>
      <c r="AC1197" s="2"/>
    </row>
    <row r="1198" spans="26:29" x14ac:dyDescent="0.2">
      <c r="Z1198" s="2"/>
      <c r="AA1198" s="2"/>
      <c r="AB1198" s="2"/>
      <c r="AC1198" s="2"/>
    </row>
    <row r="1199" spans="26:29" x14ac:dyDescent="0.2">
      <c r="Z1199" s="2"/>
      <c r="AA1199" s="2"/>
      <c r="AB1199" s="2"/>
      <c r="AC1199" s="2"/>
    </row>
    <row r="1200" spans="26:29" x14ac:dyDescent="0.2">
      <c r="Z1200" s="2"/>
      <c r="AA1200" s="2"/>
      <c r="AB1200" s="2"/>
      <c r="AC1200" s="2"/>
    </row>
    <row r="1201" spans="26:29" x14ac:dyDescent="0.2">
      <c r="Z1201" s="2"/>
      <c r="AA1201" s="2"/>
      <c r="AB1201" s="2"/>
      <c r="AC1201" s="2"/>
    </row>
    <row r="1202" spans="26:29" x14ac:dyDescent="0.2">
      <c r="Z1202" s="2"/>
      <c r="AA1202" s="2"/>
      <c r="AB1202" s="2"/>
      <c r="AC1202" s="2"/>
    </row>
    <row r="1203" spans="26:29" x14ac:dyDescent="0.2">
      <c r="Z1203" s="2"/>
      <c r="AA1203" s="2"/>
      <c r="AB1203" s="2"/>
      <c r="AC1203" s="2"/>
    </row>
    <row r="1204" spans="26:29" x14ac:dyDescent="0.2">
      <c r="Z1204" s="2"/>
      <c r="AA1204" s="2"/>
      <c r="AB1204" s="2"/>
      <c r="AC1204" s="2"/>
    </row>
    <row r="1205" spans="26:29" x14ac:dyDescent="0.2">
      <c r="Z1205" s="2"/>
      <c r="AA1205" s="2"/>
      <c r="AB1205" s="2"/>
      <c r="AC1205" s="2"/>
    </row>
    <row r="1206" spans="26:29" x14ac:dyDescent="0.2">
      <c r="Z1206" s="2"/>
      <c r="AA1206" s="2"/>
      <c r="AB1206" s="2"/>
      <c r="AC1206" s="2"/>
    </row>
    <row r="1207" spans="26:29" x14ac:dyDescent="0.2">
      <c r="Z1207" s="2"/>
      <c r="AA1207" s="2"/>
      <c r="AB1207" s="2"/>
      <c r="AC1207" s="2"/>
    </row>
    <row r="1208" spans="26:29" x14ac:dyDescent="0.2">
      <c r="Z1208" s="2"/>
      <c r="AA1208" s="2"/>
      <c r="AB1208" s="2"/>
      <c r="AC1208" s="2"/>
    </row>
    <row r="1209" spans="26:29" x14ac:dyDescent="0.2">
      <c r="Z1209" s="2"/>
      <c r="AA1209" s="2"/>
      <c r="AB1209" s="2"/>
      <c r="AC1209" s="2"/>
    </row>
    <row r="1210" spans="26:29" x14ac:dyDescent="0.2">
      <c r="Z1210" s="2"/>
      <c r="AA1210" s="2"/>
      <c r="AB1210" s="2"/>
      <c r="AC1210" s="2"/>
    </row>
    <row r="1211" spans="26:29" x14ac:dyDescent="0.2">
      <c r="Z1211" s="2"/>
      <c r="AA1211" s="2"/>
      <c r="AB1211" s="2"/>
      <c r="AC1211" s="2"/>
    </row>
    <row r="1212" spans="26:29" x14ac:dyDescent="0.2">
      <c r="Z1212" s="2"/>
      <c r="AA1212" s="2"/>
      <c r="AB1212" s="2"/>
      <c r="AC1212" s="2"/>
    </row>
    <row r="1213" spans="26:29" x14ac:dyDescent="0.2">
      <c r="Z1213" s="2"/>
      <c r="AA1213" s="2"/>
      <c r="AB1213" s="2"/>
      <c r="AC1213" s="2"/>
    </row>
    <row r="1214" spans="26:29" x14ac:dyDescent="0.2">
      <c r="Z1214" s="2"/>
      <c r="AA1214" s="2"/>
      <c r="AB1214" s="2"/>
      <c r="AC1214" s="2"/>
    </row>
    <row r="1215" spans="26:29" x14ac:dyDescent="0.2">
      <c r="Z1215" s="2"/>
      <c r="AA1215" s="2"/>
      <c r="AB1215" s="2"/>
      <c r="AC1215" s="2"/>
    </row>
    <row r="1216" spans="26:29" x14ac:dyDescent="0.2">
      <c r="Z1216" s="2"/>
      <c r="AA1216" s="2"/>
      <c r="AB1216" s="2"/>
      <c r="AC1216" s="2"/>
    </row>
    <row r="1217" spans="26:29" x14ac:dyDescent="0.2">
      <c r="Z1217" s="2"/>
      <c r="AA1217" s="2"/>
      <c r="AB1217" s="2"/>
      <c r="AC1217" s="2"/>
    </row>
    <row r="1218" spans="26:29" x14ac:dyDescent="0.2">
      <c r="Z1218" s="2"/>
      <c r="AA1218" s="2"/>
      <c r="AB1218" s="2"/>
      <c r="AC1218" s="2"/>
    </row>
    <row r="1219" spans="26:29" x14ac:dyDescent="0.2">
      <c r="Z1219" s="2"/>
      <c r="AA1219" s="2"/>
      <c r="AB1219" s="2"/>
      <c r="AC1219" s="2"/>
    </row>
    <row r="1220" spans="26:29" x14ac:dyDescent="0.2">
      <c r="Z1220" s="2"/>
      <c r="AA1220" s="2"/>
      <c r="AB1220" s="2"/>
      <c r="AC1220" s="2"/>
    </row>
    <row r="1221" spans="26:29" x14ac:dyDescent="0.2">
      <c r="Z1221" s="2"/>
      <c r="AA1221" s="2"/>
      <c r="AB1221" s="2"/>
      <c r="AC1221" s="2"/>
    </row>
    <row r="1222" spans="26:29" x14ac:dyDescent="0.2">
      <c r="Z1222" s="2"/>
      <c r="AA1222" s="2"/>
      <c r="AB1222" s="2"/>
      <c r="AC1222" s="2"/>
    </row>
    <row r="1223" spans="26:29" x14ac:dyDescent="0.2">
      <c r="Z1223" s="2"/>
      <c r="AA1223" s="2"/>
      <c r="AB1223" s="2"/>
      <c r="AC1223" s="2"/>
    </row>
    <row r="1224" spans="26:29" x14ac:dyDescent="0.2">
      <c r="Z1224" s="2"/>
      <c r="AA1224" s="2"/>
      <c r="AB1224" s="2"/>
      <c r="AC1224" s="2"/>
    </row>
    <row r="1225" spans="26:29" x14ac:dyDescent="0.2">
      <c r="Z1225" s="2"/>
      <c r="AA1225" s="2"/>
      <c r="AB1225" s="2"/>
      <c r="AC1225" s="2"/>
    </row>
    <row r="1226" spans="26:29" x14ac:dyDescent="0.2">
      <c r="Z1226" s="2"/>
      <c r="AA1226" s="2"/>
      <c r="AB1226" s="2"/>
      <c r="AC1226" s="2"/>
    </row>
    <row r="1227" spans="26:29" x14ac:dyDescent="0.2">
      <c r="Z1227" s="2"/>
      <c r="AA1227" s="2"/>
      <c r="AB1227" s="2"/>
      <c r="AC1227" s="2"/>
    </row>
    <row r="1228" spans="26:29" x14ac:dyDescent="0.2">
      <c r="Z1228" s="2"/>
      <c r="AA1228" s="2"/>
      <c r="AB1228" s="2"/>
      <c r="AC1228" s="2"/>
    </row>
    <row r="1229" spans="26:29" x14ac:dyDescent="0.2">
      <c r="Z1229" s="2"/>
      <c r="AA1229" s="2"/>
      <c r="AB1229" s="2"/>
      <c r="AC1229" s="2"/>
    </row>
    <row r="1230" spans="26:29" x14ac:dyDescent="0.2">
      <c r="Z1230" s="2"/>
      <c r="AA1230" s="2"/>
      <c r="AB1230" s="2"/>
      <c r="AC1230" s="2"/>
    </row>
    <row r="1231" spans="26:29" x14ac:dyDescent="0.2">
      <c r="Z1231" s="2"/>
      <c r="AA1231" s="2"/>
      <c r="AB1231" s="2"/>
      <c r="AC1231" s="2"/>
    </row>
    <row r="1232" spans="26:29" x14ac:dyDescent="0.2">
      <c r="Z1232" s="2"/>
      <c r="AA1232" s="2"/>
      <c r="AB1232" s="2"/>
      <c r="AC1232" s="2"/>
    </row>
    <row r="1233" spans="26:29" x14ac:dyDescent="0.2">
      <c r="Z1233" s="2"/>
      <c r="AA1233" s="2"/>
      <c r="AB1233" s="2"/>
      <c r="AC1233" s="2"/>
    </row>
    <row r="1234" spans="26:29" x14ac:dyDescent="0.2">
      <c r="Z1234" s="2"/>
      <c r="AA1234" s="2"/>
      <c r="AB1234" s="2"/>
      <c r="AC1234" s="2"/>
    </row>
    <row r="1235" spans="26:29" x14ac:dyDescent="0.2">
      <c r="Z1235" s="2"/>
      <c r="AA1235" s="2"/>
      <c r="AB1235" s="2"/>
      <c r="AC1235" s="2"/>
    </row>
    <row r="1236" spans="26:29" x14ac:dyDescent="0.2">
      <c r="Z1236" s="2"/>
      <c r="AA1236" s="2"/>
      <c r="AB1236" s="2"/>
      <c r="AC1236" s="2"/>
    </row>
    <row r="1237" spans="26:29" x14ac:dyDescent="0.2">
      <c r="Z1237" s="2"/>
      <c r="AA1237" s="2"/>
      <c r="AB1237" s="2"/>
      <c r="AC1237" s="2"/>
    </row>
    <row r="1238" spans="26:29" x14ac:dyDescent="0.2">
      <c r="Z1238" s="2"/>
      <c r="AA1238" s="2"/>
      <c r="AB1238" s="2"/>
      <c r="AC1238" s="2"/>
    </row>
    <row r="1239" spans="26:29" x14ac:dyDescent="0.2">
      <c r="Z1239" s="2"/>
      <c r="AA1239" s="2"/>
      <c r="AB1239" s="2"/>
      <c r="AC1239" s="2"/>
    </row>
    <row r="1240" spans="26:29" x14ac:dyDescent="0.2">
      <c r="Z1240" s="2"/>
      <c r="AA1240" s="2"/>
      <c r="AB1240" s="2"/>
      <c r="AC1240" s="2"/>
    </row>
    <row r="1241" spans="26:29" x14ac:dyDescent="0.2">
      <c r="Z1241" s="2"/>
      <c r="AA1241" s="2"/>
      <c r="AB1241" s="2"/>
      <c r="AC1241" s="2"/>
    </row>
    <row r="1242" spans="26:29" x14ac:dyDescent="0.2">
      <c r="Z1242" s="2"/>
      <c r="AA1242" s="2"/>
      <c r="AB1242" s="2"/>
      <c r="AC1242" s="2"/>
    </row>
    <row r="1243" spans="26:29" x14ac:dyDescent="0.2">
      <c r="Z1243" s="2"/>
      <c r="AA1243" s="2"/>
      <c r="AB1243" s="2"/>
      <c r="AC1243" s="2"/>
    </row>
    <row r="1244" spans="26:29" x14ac:dyDescent="0.2">
      <c r="Z1244" s="2"/>
      <c r="AA1244" s="2"/>
      <c r="AB1244" s="2"/>
      <c r="AC1244" s="2"/>
    </row>
    <row r="1245" spans="26:29" x14ac:dyDescent="0.2">
      <c r="Z1245" s="2"/>
      <c r="AA1245" s="2"/>
      <c r="AB1245" s="2"/>
      <c r="AC1245" s="2"/>
    </row>
    <row r="1246" spans="26:29" x14ac:dyDescent="0.2">
      <c r="Z1246" s="2"/>
      <c r="AA1246" s="2"/>
      <c r="AB1246" s="2"/>
      <c r="AC1246" s="2"/>
    </row>
    <row r="1247" spans="26:29" x14ac:dyDescent="0.2">
      <c r="Z1247" s="2"/>
      <c r="AA1247" s="2"/>
      <c r="AB1247" s="2"/>
      <c r="AC1247" s="2"/>
    </row>
    <row r="1248" spans="26:29" x14ac:dyDescent="0.2">
      <c r="Z1248" s="2"/>
      <c r="AA1248" s="2"/>
      <c r="AB1248" s="2"/>
      <c r="AC1248" s="2"/>
    </row>
    <row r="1249" spans="26:29" x14ac:dyDescent="0.2">
      <c r="Z1249" s="2"/>
      <c r="AA1249" s="2"/>
      <c r="AB1249" s="2"/>
      <c r="AC1249" s="2"/>
    </row>
    <row r="1250" spans="26:29" x14ac:dyDescent="0.2">
      <c r="Z1250" s="2"/>
      <c r="AA1250" s="2"/>
      <c r="AB1250" s="2"/>
      <c r="AC1250" s="2"/>
    </row>
    <row r="1251" spans="26:29" x14ac:dyDescent="0.2">
      <c r="Z1251" s="2"/>
      <c r="AA1251" s="2"/>
      <c r="AB1251" s="2"/>
      <c r="AC1251" s="2"/>
    </row>
    <row r="1252" spans="26:29" x14ac:dyDescent="0.2">
      <c r="Z1252" s="2"/>
      <c r="AA1252" s="2"/>
      <c r="AB1252" s="2"/>
      <c r="AC1252" s="2"/>
    </row>
    <row r="1253" spans="26:29" x14ac:dyDescent="0.2">
      <c r="Z1253" s="2"/>
      <c r="AA1253" s="2"/>
      <c r="AB1253" s="2"/>
      <c r="AC1253" s="2"/>
    </row>
    <row r="1254" spans="26:29" x14ac:dyDescent="0.2">
      <c r="Z1254" s="2"/>
      <c r="AA1254" s="2"/>
      <c r="AB1254" s="2"/>
      <c r="AC1254" s="2"/>
    </row>
    <row r="1255" spans="26:29" x14ac:dyDescent="0.2">
      <c r="Z1255" s="2"/>
      <c r="AA1255" s="2"/>
      <c r="AB1255" s="2"/>
      <c r="AC1255" s="2"/>
    </row>
    <row r="1256" spans="26:29" x14ac:dyDescent="0.2">
      <c r="Z1256" s="2"/>
      <c r="AA1256" s="2"/>
      <c r="AB1256" s="2"/>
      <c r="AC1256" s="2"/>
    </row>
    <row r="1257" spans="26:29" x14ac:dyDescent="0.2">
      <c r="Z1257" s="2"/>
      <c r="AA1257" s="2"/>
      <c r="AB1257" s="2"/>
      <c r="AC1257" s="2"/>
    </row>
    <row r="1258" spans="26:29" x14ac:dyDescent="0.2">
      <c r="Z1258" s="2"/>
      <c r="AA1258" s="2"/>
      <c r="AB1258" s="2"/>
      <c r="AC1258" s="2"/>
    </row>
    <row r="1259" spans="26:29" x14ac:dyDescent="0.2">
      <c r="Z1259" s="2"/>
      <c r="AA1259" s="2"/>
      <c r="AB1259" s="2"/>
      <c r="AC1259" s="2"/>
    </row>
    <row r="1260" spans="26:29" x14ac:dyDescent="0.2">
      <c r="Z1260" s="2"/>
      <c r="AA1260" s="2"/>
      <c r="AB1260" s="2"/>
      <c r="AC1260" s="2"/>
    </row>
    <row r="1261" spans="26:29" x14ac:dyDescent="0.2">
      <c r="Z1261" s="2"/>
      <c r="AA1261" s="2"/>
      <c r="AB1261" s="2"/>
      <c r="AC1261" s="2"/>
    </row>
    <row r="1262" spans="26:29" x14ac:dyDescent="0.2">
      <c r="Z1262" s="2"/>
      <c r="AA1262" s="2"/>
      <c r="AB1262" s="2"/>
      <c r="AC1262" s="2"/>
    </row>
    <row r="1263" spans="26:29" x14ac:dyDescent="0.2">
      <c r="Z1263" s="2"/>
      <c r="AA1263" s="2"/>
      <c r="AB1263" s="2"/>
      <c r="AC1263" s="2"/>
    </row>
    <row r="1264" spans="26:29" x14ac:dyDescent="0.2">
      <c r="Z1264" s="2"/>
      <c r="AA1264" s="2"/>
      <c r="AB1264" s="2"/>
      <c r="AC1264" s="2"/>
    </row>
    <row r="1265" spans="26:29" x14ac:dyDescent="0.2">
      <c r="Z1265" s="2"/>
      <c r="AA1265" s="2"/>
      <c r="AB1265" s="2"/>
      <c r="AC1265" s="2"/>
    </row>
    <row r="1266" spans="26:29" x14ac:dyDescent="0.2">
      <c r="Z1266" s="2"/>
      <c r="AA1266" s="2"/>
      <c r="AB1266" s="2"/>
      <c r="AC1266" s="2"/>
    </row>
    <row r="1267" spans="26:29" x14ac:dyDescent="0.2">
      <c r="Z1267" s="2"/>
      <c r="AA1267" s="2"/>
      <c r="AB1267" s="2"/>
      <c r="AC1267" s="2"/>
    </row>
    <row r="1268" spans="26:29" x14ac:dyDescent="0.2">
      <c r="Z1268" s="2"/>
      <c r="AA1268" s="2"/>
      <c r="AB1268" s="2"/>
      <c r="AC1268" s="2"/>
    </row>
    <row r="1269" spans="26:29" x14ac:dyDescent="0.2">
      <c r="Z1269" s="2"/>
      <c r="AA1269" s="2"/>
      <c r="AB1269" s="2"/>
      <c r="AC1269" s="2"/>
    </row>
    <row r="1270" spans="26:29" x14ac:dyDescent="0.2">
      <c r="Z1270" s="2"/>
      <c r="AA1270" s="2"/>
      <c r="AB1270" s="2"/>
      <c r="AC1270" s="2"/>
    </row>
    <row r="1271" spans="26:29" x14ac:dyDescent="0.2">
      <c r="Z1271" s="2"/>
      <c r="AA1271" s="2"/>
      <c r="AB1271" s="2"/>
      <c r="AC1271" s="2"/>
    </row>
    <row r="1272" spans="26:29" x14ac:dyDescent="0.2">
      <c r="Z1272" s="2"/>
      <c r="AA1272" s="2"/>
      <c r="AB1272" s="2"/>
      <c r="AC1272" s="2"/>
    </row>
    <row r="1273" spans="26:29" x14ac:dyDescent="0.2">
      <c r="Z1273" s="2"/>
      <c r="AA1273" s="2"/>
      <c r="AB1273" s="2"/>
      <c r="AC1273" s="2"/>
    </row>
    <row r="1274" spans="26:29" x14ac:dyDescent="0.2">
      <c r="Z1274" s="2"/>
      <c r="AA1274" s="2"/>
      <c r="AB1274" s="2"/>
      <c r="AC1274" s="2"/>
    </row>
    <row r="1275" spans="26:29" x14ac:dyDescent="0.2">
      <c r="Z1275" s="2"/>
      <c r="AA1275" s="2"/>
      <c r="AB1275" s="2"/>
      <c r="AC1275" s="2"/>
    </row>
    <row r="1276" spans="26:29" x14ac:dyDescent="0.2">
      <c r="Z1276" s="2"/>
      <c r="AA1276" s="2"/>
      <c r="AB1276" s="2"/>
      <c r="AC1276" s="2"/>
    </row>
    <row r="1277" spans="26:29" x14ac:dyDescent="0.2">
      <c r="Z1277" s="2"/>
      <c r="AA1277" s="2"/>
      <c r="AB1277" s="2"/>
      <c r="AC1277" s="2"/>
    </row>
    <row r="1278" spans="26:29" x14ac:dyDescent="0.2">
      <c r="Z1278" s="2"/>
      <c r="AA1278" s="2"/>
      <c r="AB1278" s="2"/>
      <c r="AC1278" s="2"/>
    </row>
    <row r="1279" spans="26:29" x14ac:dyDescent="0.2">
      <c r="Z1279" s="2"/>
      <c r="AA1279" s="2"/>
      <c r="AB1279" s="2"/>
      <c r="AC1279" s="2"/>
    </row>
    <row r="1280" spans="26:29" x14ac:dyDescent="0.2">
      <c r="Z1280" s="2"/>
      <c r="AA1280" s="2"/>
      <c r="AB1280" s="2"/>
      <c r="AC1280" s="2"/>
    </row>
    <row r="1281" spans="26:29" x14ac:dyDescent="0.2">
      <c r="Z1281" s="2"/>
      <c r="AA1281" s="2"/>
      <c r="AB1281" s="2"/>
      <c r="AC1281" s="2"/>
    </row>
    <row r="1282" spans="26:29" x14ac:dyDescent="0.2">
      <c r="Z1282" s="2"/>
      <c r="AA1282" s="2"/>
      <c r="AB1282" s="2"/>
      <c r="AC1282" s="2"/>
    </row>
    <row r="1283" spans="26:29" x14ac:dyDescent="0.2">
      <c r="Z1283" s="2"/>
      <c r="AA1283" s="2"/>
      <c r="AB1283" s="2"/>
      <c r="AC1283" s="2"/>
    </row>
    <row r="1284" spans="26:29" x14ac:dyDescent="0.2">
      <c r="Z1284" s="2"/>
      <c r="AA1284" s="2"/>
      <c r="AB1284" s="2"/>
      <c r="AC1284" s="2"/>
    </row>
    <row r="1285" spans="26:29" x14ac:dyDescent="0.2">
      <c r="Z1285" s="2"/>
      <c r="AA1285" s="2"/>
      <c r="AB1285" s="2"/>
      <c r="AC1285" s="2"/>
    </row>
    <row r="1286" spans="26:29" x14ac:dyDescent="0.2">
      <c r="Z1286" s="2"/>
      <c r="AA1286" s="2"/>
      <c r="AB1286" s="2"/>
      <c r="AC1286" s="2"/>
    </row>
    <row r="1287" spans="26:29" x14ac:dyDescent="0.2">
      <c r="Z1287" s="2"/>
      <c r="AA1287" s="2"/>
      <c r="AB1287" s="2"/>
      <c r="AC1287" s="2"/>
    </row>
    <row r="1288" spans="26:29" x14ac:dyDescent="0.2">
      <c r="Z1288" s="2"/>
      <c r="AA1288" s="2"/>
      <c r="AB1288" s="2"/>
      <c r="AC1288" s="2"/>
    </row>
    <row r="1289" spans="26:29" x14ac:dyDescent="0.2">
      <c r="Z1289" s="2"/>
      <c r="AA1289" s="2"/>
      <c r="AB1289" s="2"/>
      <c r="AC1289" s="2"/>
    </row>
    <row r="1290" spans="26:29" x14ac:dyDescent="0.2">
      <c r="Z1290" s="2"/>
      <c r="AA1290" s="2"/>
      <c r="AB1290" s="2"/>
      <c r="AC1290" s="2"/>
    </row>
    <row r="1291" spans="26:29" x14ac:dyDescent="0.2">
      <c r="Z1291" s="2"/>
      <c r="AA1291" s="2"/>
      <c r="AB1291" s="2"/>
      <c r="AC1291" s="2"/>
    </row>
    <row r="1292" spans="26:29" x14ac:dyDescent="0.2">
      <c r="Z1292" s="2"/>
      <c r="AA1292" s="2"/>
      <c r="AB1292" s="2"/>
      <c r="AC1292" s="2"/>
    </row>
    <row r="1293" spans="26:29" x14ac:dyDescent="0.2">
      <c r="Z1293" s="2"/>
      <c r="AA1293" s="2"/>
      <c r="AB1293" s="2"/>
      <c r="AC1293" s="2"/>
    </row>
    <row r="1294" spans="26:29" x14ac:dyDescent="0.2">
      <c r="Z1294" s="2"/>
      <c r="AA1294" s="2"/>
      <c r="AB1294" s="2"/>
      <c r="AC1294" s="2"/>
    </row>
    <row r="1295" spans="26:29" x14ac:dyDescent="0.2">
      <c r="Z1295" s="2"/>
      <c r="AA1295" s="2"/>
      <c r="AB1295" s="2"/>
      <c r="AC1295" s="2"/>
    </row>
    <row r="1296" spans="26:29" x14ac:dyDescent="0.2">
      <c r="Z1296" s="2"/>
      <c r="AA1296" s="2"/>
      <c r="AB1296" s="2"/>
      <c r="AC1296" s="2"/>
    </row>
    <row r="1297" spans="26:29" x14ac:dyDescent="0.2">
      <c r="Z1297" s="2"/>
      <c r="AA1297" s="2"/>
      <c r="AB1297" s="2"/>
      <c r="AC1297" s="2"/>
    </row>
    <row r="1298" spans="26:29" x14ac:dyDescent="0.2">
      <c r="Z1298" s="2"/>
      <c r="AA1298" s="2"/>
      <c r="AB1298" s="2"/>
      <c r="AC1298" s="2"/>
    </row>
    <row r="1299" spans="26:29" x14ac:dyDescent="0.2">
      <c r="Z1299" s="2"/>
      <c r="AA1299" s="2"/>
      <c r="AB1299" s="2"/>
      <c r="AC1299" s="2"/>
    </row>
    <row r="1300" spans="26:29" x14ac:dyDescent="0.2">
      <c r="Z1300" s="2"/>
      <c r="AA1300" s="2"/>
      <c r="AB1300" s="2"/>
      <c r="AC1300" s="2"/>
    </row>
    <row r="1301" spans="26:29" x14ac:dyDescent="0.2">
      <c r="Z1301" s="2"/>
      <c r="AA1301" s="2"/>
      <c r="AB1301" s="2"/>
      <c r="AC1301" s="2"/>
    </row>
    <row r="1302" spans="26:29" x14ac:dyDescent="0.2">
      <c r="Z1302" s="2"/>
      <c r="AA1302" s="2"/>
      <c r="AB1302" s="2"/>
      <c r="AC1302" s="2"/>
    </row>
    <row r="1303" spans="26:29" x14ac:dyDescent="0.2">
      <c r="Z1303" s="2"/>
      <c r="AA1303" s="2"/>
      <c r="AB1303" s="2"/>
      <c r="AC1303" s="2"/>
    </row>
    <row r="1304" spans="26:29" x14ac:dyDescent="0.2">
      <c r="Z1304" s="2"/>
      <c r="AA1304" s="2"/>
      <c r="AB1304" s="2"/>
      <c r="AC1304" s="2"/>
    </row>
    <row r="1305" spans="26:29" x14ac:dyDescent="0.2">
      <c r="Z1305" s="2"/>
      <c r="AA1305" s="2"/>
      <c r="AB1305" s="2"/>
      <c r="AC1305" s="2"/>
    </row>
    <row r="1306" spans="26:29" x14ac:dyDescent="0.2">
      <c r="Z1306" s="2"/>
      <c r="AA1306" s="2"/>
      <c r="AB1306" s="2"/>
      <c r="AC1306" s="2"/>
    </row>
    <row r="1307" spans="26:29" x14ac:dyDescent="0.2">
      <c r="Z1307" s="2"/>
      <c r="AA1307" s="2"/>
      <c r="AB1307" s="2"/>
      <c r="AC1307" s="2"/>
    </row>
    <row r="1308" spans="26:29" x14ac:dyDescent="0.2">
      <c r="Z1308" s="2"/>
      <c r="AA1308" s="2"/>
      <c r="AB1308" s="2"/>
      <c r="AC1308" s="2"/>
    </row>
    <row r="1309" spans="26:29" x14ac:dyDescent="0.2">
      <c r="Z1309" s="2"/>
      <c r="AA1309" s="2"/>
      <c r="AB1309" s="2"/>
      <c r="AC1309" s="2"/>
    </row>
    <row r="1310" spans="26:29" x14ac:dyDescent="0.2">
      <c r="Z1310" s="2"/>
      <c r="AA1310" s="2"/>
      <c r="AB1310" s="2"/>
      <c r="AC1310" s="2"/>
    </row>
    <row r="1311" spans="26:29" x14ac:dyDescent="0.2">
      <c r="Z1311" s="2"/>
      <c r="AA1311" s="2"/>
      <c r="AB1311" s="2"/>
      <c r="AC1311" s="2"/>
    </row>
    <row r="1312" spans="26:29" x14ac:dyDescent="0.2">
      <c r="Z1312" s="2"/>
      <c r="AA1312" s="2"/>
      <c r="AB1312" s="2"/>
      <c r="AC1312" s="2"/>
    </row>
    <row r="1313" spans="26:29" x14ac:dyDescent="0.2">
      <c r="Z1313" s="2"/>
      <c r="AA1313" s="2"/>
      <c r="AB1313" s="2"/>
      <c r="AC1313" s="2"/>
    </row>
    <row r="1314" spans="26:29" x14ac:dyDescent="0.2">
      <c r="Z1314" s="2"/>
      <c r="AA1314" s="2"/>
      <c r="AB1314" s="2"/>
      <c r="AC1314" s="2"/>
    </row>
    <row r="1315" spans="26:29" x14ac:dyDescent="0.2">
      <c r="Z1315" s="2"/>
      <c r="AA1315" s="2"/>
      <c r="AB1315" s="2"/>
      <c r="AC1315" s="2"/>
    </row>
    <row r="1316" spans="26:29" x14ac:dyDescent="0.2">
      <c r="Z1316" s="2"/>
      <c r="AA1316" s="2"/>
      <c r="AB1316" s="2"/>
      <c r="AC1316" s="2"/>
    </row>
    <row r="1317" spans="26:29" x14ac:dyDescent="0.2">
      <c r="Z1317" s="2"/>
      <c r="AA1317" s="2"/>
      <c r="AB1317" s="2"/>
      <c r="AC1317" s="2"/>
    </row>
    <row r="1318" spans="26:29" x14ac:dyDescent="0.2">
      <c r="Z1318" s="2"/>
      <c r="AA1318" s="2"/>
      <c r="AB1318" s="2"/>
      <c r="AC1318" s="2"/>
    </row>
    <row r="1319" spans="26:29" x14ac:dyDescent="0.2">
      <c r="Z1319" s="2"/>
      <c r="AA1319" s="2"/>
      <c r="AB1319" s="2"/>
      <c r="AC1319" s="2"/>
    </row>
    <row r="1320" spans="26:29" x14ac:dyDescent="0.2">
      <c r="Z1320" s="2"/>
      <c r="AA1320" s="2"/>
      <c r="AB1320" s="2"/>
      <c r="AC1320" s="2"/>
    </row>
    <row r="1321" spans="26:29" x14ac:dyDescent="0.2">
      <c r="Z1321" s="2"/>
      <c r="AA1321" s="2"/>
      <c r="AB1321" s="2"/>
      <c r="AC1321" s="2"/>
    </row>
    <row r="1322" spans="26:29" x14ac:dyDescent="0.2">
      <c r="Z1322" s="2"/>
      <c r="AA1322" s="2"/>
      <c r="AB1322" s="2"/>
      <c r="AC1322" s="2"/>
    </row>
    <row r="1323" spans="26:29" x14ac:dyDescent="0.2">
      <c r="Z1323" s="2"/>
      <c r="AA1323" s="2"/>
      <c r="AB1323" s="2"/>
      <c r="AC1323" s="2"/>
    </row>
    <row r="1324" spans="26:29" x14ac:dyDescent="0.2">
      <c r="Z1324" s="2"/>
      <c r="AA1324" s="2"/>
      <c r="AB1324" s="2"/>
      <c r="AC1324" s="2"/>
    </row>
    <row r="1325" spans="26:29" x14ac:dyDescent="0.2">
      <c r="Z1325" s="2"/>
      <c r="AA1325" s="2"/>
      <c r="AB1325" s="2"/>
      <c r="AC1325" s="2"/>
    </row>
    <row r="1326" spans="26:29" x14ac:dyDescent="0.2">
      <c r="Z1326" s="2"/>
      <c r="AA1326" s="2"/>
      <c r="AB1326" s="2"/>
      <c r="AC1326" s="2"/>
    </row>
    <row r="1327" spans="26:29" x14ac:dyDescent="0.2">
      <c r="Z1327" s="2"/>
      <c r="AA1327" s="2"/>
      <c r="AB1327" s="2"/>
      <c r="AC1327" s="2"/>
    </row>
    <row r="1328" spans="26:29" x14ac:dyDescent="0.2">
      <c r="Z1328" s="2"/>
      <c r="AA1328" s="2"/>
      <c r="AB1328" s="2"/>
      <c r="AC1328" s="2"/>
    </row>
    <row r="1329" spans="26:29" x14ac:dyDescent="0.2">
      <c r="Z1329" s="2"/>
      <c r="AA1329" s="2"/>
      <c r="AB1329" s="2"/>
      <c r="AC1329" s="2"/>
    </row>
    <row r="1330" spans="26:29" x14ac:dyDescent="0.2">
      <c r="Z1330" s="2"/>
      <c r="AA1330" s="2"/>
      <c r="AB1330" s="2"/>
      <c r="AC1330" s="2"/>
    </row>
    <row r="1331" spans="26:29" x14ac:dyDescent="0.2">
      <c r="Z1331" s="2"/>
      <c r="AA1331" s="2"/>
      <c r="AB1331" s="2"/>
      <c r="AC1331" s="2"/>
    </row>
    <row r="1332" spans="26:29" x14ac:dyDescent="0.2">
      <c r="Z1332" s="2"/>
      <c r="AA1332" s="2"/>
      <c r="AB1332" s="2"/>
      <c r="AC1332" s="2"/>
    </row>
    <row r="1333" spans="26:29" x14ac:dyDescent="0.2">
      <c r="Z1333" s="2"/>
      <c r="AA1333" s="2"/>
      <c r="AB1333" s="2"/>
      <c r="AC1333" s="2"/>
    </row>
    <row r="1334" spans="26:29" x14ac:dyDescent="0.2">
      <c r="Z1334" s="2"/>
      <c r="AA1334" s="2"/>
      <c r="AB1334" s="2"/>
      <c r="AC1334" s="2"/>
    </row>
    <row r="1335" spans="26:29" x14ac:dyDescent="0.2">
      <c r="Z1335" s="2"/>
      <c r="AA1335" s="2"/>
      <c r="AB1335" s="2"/>
      <c r="AC1335" s="2"/>
    </row>
    <row r="1336" spans="26:29" x14ac:dyDescent="0.2">
      <c r="Z1336" s="2"/>
      <c r="AA1336" s="2"/>
      <c r="AB1336" s="2"/>
      <c r="AC1336" s="2"/>
    </row>
    <row r="1337" spans="26:29" x14ac:dyDescent="0.2">
      <c r="Z1337" s="2"/>
      <c r="AA1337" s="2"/>
      <c r="AB1337" s="2"/>
      <c r="AC1337" s="2"/>
    </row>
    <row r="1338" spans="26:29" x14ac:dyDescent="0.2">
      <c r="Z1338" s="2"/>
      <c r="AA1338" s="2"/>
      <c r="AB1338" s="2"/>
      <c r="AC1338" s="2"/>
    </row>
    <row r="1339" spans="26:29" x14ac:dyDescent="0.2">
      <c r="Z1339" s="2"/>
      <c r="AA1339" s="2"/>
      <c r="AB1339" s="2"/>
      <c r="AC1339" s="2"/>
    </row>
    <row r="1340" spans="26:29" x14ac:dyDescent="0.2">
      <c r="Z1340" s="2"/>
      <c r="AA1340" s="2"/>
      <c r="AB1340" s="2"/>
      <c r="AC1340" s="2"/>
    </row>
    <row r="1341" spans="26:29" x14ac:dyDescent="0.2">
      <c r="Z1341" s="2"/>
      <c r="AA1341" s="2"/>
      <c r="AB1341" s="2"/>
      <c r="AC1341" s="2"/>
    </row>
    <row r="1342" spans="26:29" x14ac:dyDescent="0.2">
      <c r="Z1342" s="2"/>
      <c r="AA1342" s="2"/>
      <c r="AB1342" s="2"/>
      <c r="AC1342" s="2"/>
    </row>
    <row r="1343" spans="26:29" x14ac:dyDescent="0.2">
      <c r="Z1343" s="2"/>
      <c r="AA1343" s="2"/>
      <c r="AB1343" s="2"/>
      <c r="AC1343" s="2"/>
    </row>
    <row r="1344" spans="26:29" x14ac:dyDescent="0.2">
      <c r="Z1344" s="2"/>
      <c r="AA1344" s="2"/>
      <c r="AB1344" s="2"/>
      <c r="AC1344" s="2"/>
    </row>
    <row r="1345" spans="26:29" x14ac:dyDescent="0.2">
      <c r="Z1345" s="2"/>
      <c r="AA1345" s="2"/>
      <c r="AB1345" s="2"/>
      <c r="AC1345" s="2"/>
    </row>
    <row r="1346" spans="26:29" x14ac:dyDescent="0.2">
      <c r="Z1346" s="2"/>
      <c r="AA1346" s="2"/>
      <c r="AB1346" s="2"/>
      <c r="AC1346" s="2"/>
    </row>
    <row r="1347" spans="26:29" x14ac:dyDescent="0.2">
      <c r="Z1347" s="2"/>
      <c r="AA1347" s="2"/>
      <c r="AB1347" s="2"/>
      <c r="AC1347" s="2"/>
    </row>
    <row r="1348" spans="26:29" x14ac:dyDescent="0.2">
      <c r="Z1348" s="2"/>
      <c r="AA1348" s="2"/>
      <c r="AB1348" s="2"/>
      <c r="AC1348" s="2"/>
    </row>
    <row r="1349" spans="26:29" x14ac:dyDescent="0.2">
      <c r="Z1349" s="2"/>
      <c r="AA1349" s="2"/>
      <c r="AB1349" s="2"/>
      <c r="AC1349" s="2"/>
    </row>
    <row r="1350" spans="26:29" x14ac:dyDescent="0.2">
      <c r="Z1350" s="2"/>
      <c r="AA1350" s="2"/>
      <c r="AB1350" s="2"/>
      <c r="AC1350" s="2"/>
    </row>
    <row r="1351" spans="26:29" x14ac:dyDescent="0.2">
      <c r="Z1351" s="2"/>
      <c r="AA1351" s="2"/>
      <c r="AB1351" s="2"/>
      <c r="AC1351" s="2"/>
    </row>
    <row r="1352" spans="26:29" x14ac:dyDescent="0.2">
      <c r="Z1352" s="2"/>
      <c r="AA1352" s="2"/>
      <c r="AB1352" s="2"/>
      <c r="AC1352" s="2"/>
    </row>
    <row r="1353" spans="26:29" x14ac:dyDescent="0.2">
      <c r="Z1353" s="2"/>
      <c r="AA1353" s="2"/>
      <c r="AB1353" s="2"/>
      <c r="AC1353" s="2"/>
    </row>
    <row r="1354" spans="26:29" x14ac:dyDescent="0.2">
      <c r="Z1354" s="2"/>
      <c r="AA1354" s="2"/>
      <c r="AB1354" s="2"/>
      <c r="AC1354" s="2"/>
    </row>
    <row r="1355" spans="26:29" x14ac:dyDescent="0.2">
      <c r="Z1355" s="2"/>
      <c r="AA1355" s="2"/>
      <c r="AB1355" s="2"/>
      <c r="AC1355" s="2"/>
    </row>
    <row r="1356" spans="26:29" x14ac:dyDescent="0.2">
      <c r="Z1356" s="2"/>
      <c r="AA1356" s="2"/>
      <c r="AB1356" s="2"/>
      <c r="AC1356" s="2"/>
    </row>
    <row r="1357" spans="26:29" x14ac:dyDescent="0.2">
      <c r="Z1357" s="2"/>
      <c r="AA1357" s="2"/>
      <c r="AB1357" s="2"/>
      <c r="AC1357" s="2"/>
    </row>
    <row r="1358" spans="26:29" x14ac:dyDescent="0.2">
      <c r="Z1358" s="2"/>
      <c r="AA1358" s="2"/>
      <c r="AB1358" s="2"/>
      <c r="AC1358" s="2"/>
    </row>
    <row r="1359" spans="26:29" x14ac:dyDescent="0.2">
      <c r="Z1359" s="2"/>
      <c r="AA1359" s="2"/>
      <c r="AB1359" s="2"/>
      <c r="AC1359" s="2"/>
    </row>
    <row r="1360" spans="26:29" x14ac:dyDescent="0.2">
      <c r="Z1360" s="2"/>
      <c r="AA1360" s="2"/>
      <c r="AB1360" s="2"/>
      <c r="AC1360" s="2"/>
    </row>
    <row r="1361" spans="26:29" x14ac:dyDescent="0.2">
      <c r="Z1361" s="2"/>
      <c r="AA1361" s="2"/>
      <c r="AB1361" s="2"/>
      <c r="AC1361" s="2"/>
    </row>
    <row r="1362" spans="26:29" x14ac:dyDescent="0.2">
      <c r="Z1362" s="2"/>
      <c r="AA1362" s="2"/>
      <c r="AB1362" s="2"/>
      <c r="AC1362" s="2"/>
    </row>
    <row r="1363" spans="26:29" x14ac:dyDescent="0.2">
      <c r="Z1363" s="2"/>
      <c r="AA1363" s="2"/>
      <c r="AB1363" s="2"/>
      <c r="AC1363" s="2"/>
    </row>
    <row r="1364" spans="26:29" x14ac:dyDescent="0.2">
      <c r="Z1364" s="2"/>
      <c r="AA1364" s="2"/>
      <c r="AB1364" s="2"/>
      <c r="AC1364" s="2"/>
    </row>
    <row r="1365" spans="26:29" x14ac:dyDescent="0.2">
      <c r="Z1365" s="2"/>
      <c r="AA1365" s="2"/>
      <c r="AB1365" s="2"/>
      <c r="AC1365" s="2"/>
    </row>
    <row r="1366" spans="26:29" x14ac:dyDescent="0.2">
      <c r="Z1366" s="2"/>
      <c r="AA1366" s="2"/>
      <c r="AB1366" s="2"/>
      <c r="AC1366" s="2"/>
    </row>
    <row r="1367" spans="26:29" x14ac:dyDescent="0.2">
      <c r="Z1367" s="2"/>
      <c r="AA1367" s="2"/>
      <c r="AB1367" s="2"/>
      <c r="AC1367" s="2"/>
    </row>
    <row r="1368" spans="26:29" x14ac:dyDescent="0.2">
      <c r="Z1368" s="2"/>
      <c r="AA1368" s="2"/>
      <c r="AB1368" s="2"/>
      <c r="AC1368" s="2"/>
    </row>
    <row r="1369" spans="26:29" x14ac:dyDescent="0.2">
      <c r="Z1369" s="2"/>
      <c r="AA1369" s="2"/>
      <c r="AB1369" s="2"/>
      <c r="AC1369" s="2"/>
    </row>
    <row r="1370" spans="26:29" x14ac:dyDescent="0.2">
      <c r="Z1370" s="2"/>
      <c r="AA1370" s="2"/>
      <c r="AB1370" s="2"/>
      <c r="AC1370" s="2"/>
    </row>
    <row r="1371" spans="26:29" x14ac:dyDescent="0.2">
      <c r="Z1371" s="2"/>
      <c r="AA1371" s="2"/>
      <c r="AB1371" s="2"/>
      <c r="AC1371" s="2"/>
    </row>
    <row r="1372" spans="26:29" x14ac:dyDescent="0.2">
      <c r="Z1372" s="2"/>
      <c r="AA1372" s="2"/>
      <c r="AB1372" s="2"/>
      <c r="AC1372" s="2"/>
    </row>
    <row r="1373" spans="26:29" x14ac:dyDescent="0.2">
      <c r="Z1373" s="2"/>
      <c r="AA1373" s="2"/>
      <c r="AB1373" s="2"/>
      <c r="AC1373" s="2"/>
    </row>
    <row r="1374" spans="26:29" x14ac:dyDescent="0.2">
      <c r="Z1374" s="2"/>
      <c r="AA1374" s="2"/>
      <c r="AB1374" s="2"/>
      <c r="AC1374" s="2"/>
    </row>
    <row r="1375" spans="26:29" x14ac:dyDescent="0.2">
      <c r="Z1375" s="2"/>
      <c r="AA1375" s="2"/>
      <c r="AB1375" s="2"/>
      <c r="AC1375" s="2"/>
    </row>
    <row r="1376" spans="26:29" x14ac:dyDescent="0.2">
      <c r="Z1376" s="2"/>
      <c r="AA1376" s="2"/>
      <c r="AB1376" s="2"/>
      <c r="AC1376" s="2"/>
    </row>
    <row r="1377" spans="26:29" x14ac:dyDescent="0.2">
      <c r="Z1377" s="2"/>
      <c r="AA1377" s="2"/>
      <c r="AB1377" s="2"/>
      <c r="AC1377" s="2"/>
    </row>
    <row r="1378" spans="26:29" x14ac:dyDescent="0.2">
      <c r="Z1378" s="2"/>
      <c r="AA1378" s="2"/>
      <c r="AB1378" s="2"/>
      <c r="AC1378" s="2"/>
    </row>
    <row r="1379" spans="26:29" x14ac:dyDescent="0.2">
      <c r="Z1379" s="2"/>
      <c r="AA1379" s="2"/>
      <c r="AB1379" s="2"/>
      <c r="AC1379" s="2"/>
    </row>
    <row r="1380" spans="26:29" x14ac:dyDescent="0.2">
      <c r="Z1380" s="2"/>
      <c r="AA1380" s="2"/>
      <c r="AB1380" s="2"/>
      <c r="AC1380" s="2"/>
    </row>
    <row r="1381" spans="26:29" x14ac:dyDescent="0.2">
      <c r="Z1381" s="2"/>
      <c r="AA1381" s="2"/>
      <c r="AB1381" s="2"/>
      <c r="AC1381" s="2"/>
    </row>
    <row r="1382" spans="26:29" x14ac:dyDescent="0.2">
      <c r="Z1382" s="2"/>
      <c r="AA1382" s="2"/>
      <c r="AB1382" s="2"/>
      <c r="AC1382" s="2"/>
    </row>
    <row r="1383" spans="26:29" x14ac:dyDescent="0.2">
      <c r="Z1383" s="2"/>
      <c r="AA1383" s="2"/>
      <c r="AB1383" s="2"/>
      <c r="AC1383" s="2"/>
    </row>
    <row r="1384" spans="26:29" x14ac:dyDescent="0.2">
      <c r="Z1384" s="2"/>
      <c r="AA1384" s="2"/>
      <c r="AB1384" s="2"/>
      <c r="AC1384" s="2"/>
    </row>
    <row r="1385" spans="26:29" x14ac:dyDescent="0.2">
      <c r="Z1385" s="2"/>
      <c r="AA1385" s="2"/>
      <c r="AB1385" s="2"/>
      <c r="AC1385" s="2"/>
    </row>
    <row r="1386" spans="26:29" x14ac:dyDescent="0.2">
      <c r="Z1386" s="2"/>
      <c r="AA1386" s="2"/>
      <c r="AB1386" s="2"/>
      <c r="AC1386" s="2"/>
    </row>
    <row r="1387" spans="26:29" x14ac:dyDescent="0.2">
      <c r="Z1387" s="2"/>
      <c r="AA1387" s="2"/>
      <c r="AB1387" s="2"/>
      <c r="AC1387" s="2"/>
    </row>
    <row r="1388" spans="26:29" x14ac:dyDescent="0.2">
      <c r="Z1388" s="2"/>
      <c r="AA1388" s="2"/>
      <c r="AB1388" s="2"/>
      <c r="AC1388" s="2"/>
    </row>
    <row r="1389" spans="26:29" x14ac:dyDescent="0.2">
      <c r="Z1389" s="2"/>
      <c r="AA1389" s="2"/>
      <c r="AB1389" s="2"/>
      <c r="AC1389" s="2"/>
    </row>
    <row r="1390" spans="26:29" x14ac:dyDescent="0.2">
      <c r="Z1390" s="2"/>
      <c r="AA1390" s="2"/>
      <c r="AB1390" s="2"/>
      <c r="AC1390" s="2"/>
    </row>
    <row r="1391" spans="26:29" x14ac:dyDescent="0.2">
      <c r="Z1391" s="2"/>
      <c r="AA1391" s="2"/>
      <c r="AB1391" s="2"/>
      <c r="AC1391" s="2"/>
    </row>
    <row r="1392" spans="26:29" x14ac:dyDescent="0.2">
      <c r="Z1392" s="2"/>
      <c r="AA1392" s="2"/>
      <c r="AB1392" s="2"/>
      <c r="AC1392" s="2"/>
    </row>
    <row r="1393" spans="26:29" x14ac:dyDescent="0.2">
      <c r="Z1393" s="2"/>
      <c r="AA1393" s="2"/>
      <c r="AB1393" s="2"/>
      <c r="AC1393" s="2"/>
    </row>
    <row r="1394" spans="26:29" x14ac:dyDescent="0.2">
      <c r="Z1394" s="2"/>
      <c r="AA1394" s="2"/>
      <c r="AB1394" s="2"/>
      <c r="AC1394" s="2"/>
    </row>
    <row r="1395" spans="26:29" x14ac:dyDescent="0.2">
      <c r="Z1395" s="2"/>
      <c r="AA1395" s="2"/>
      <c r="AB1395" s="2"/>
      <c r="AC1395" s="2"/>
    </row>
    <row r="1396" spans="26:29" x14ac:dyDescent="0.2">
      <c r="Z1396" s="2"/>
      <c r="AA1396" s="2"/>
      <c r="AB1396" s="2"/>
      <c r="AC1396" s="2"/>
    </row>
    <row r="1397" spans="26:29" x14ac:dyDescent="0.2">
      <c r="Z1397" s="2"/>
      <c r="AA1397" s="2"/>
      <c r="AB1397" s="2"/>
      <c r="AC1397" s="2"/>
    </row>
    <row r="1398" spans="26:29" x14ac:dyDescent="0.2">
      <c r="Z1398" s="2"/>
      <c r="AA1398" s="2"/>
      <c r="AB1398" s="2"/>
      <c r="AC1398" s="2"/>
    </row>
    <row r="1399" spans="26:29" x14ac:dyDescent="0.2">
      <c r="Z1399" s="2"/>
      <c r="AA1399" s="2"/>
      <c r="AB1399" s="2"/>
      <c r="AC1399" s="2"/>
    </row>
    <row r="1400" spans="26:29" x14ac:dyDescent="0.2">
      <c r="Z1400" s="2"/>
      <c r="AA1400" s="2"/>
      <c r="AB1400" s="2"/>
      <c r="AC1400" s="2"/>
    </row>
    <row r="1401" spans="26:29" x14ac:dyDescent="0.2">
      <c r="Z1401" s="2"/>
      <c r="AA1401" s="2"/>
      <c r="AB1401" s="2"/>
      <c r="AC1401" s="2"/>
    </row>
    <row r="1402" spans="26:29" x14ac:dyDescent="0.2">
      <c r="Z1402" s="2"/>
      <c r="AA1402" s="2"/>
      <c r="AB1402" s="2"/>
      <c r="AC1402" s="2"/>
    </row>
    <row r="1403" spans="26:29" x14ac:dyDescent="0.2">
      <c r="Z1403" s="2"/>
      <c r="AA1403" s="2"/>
      <c r="AB1403" s="2"/>
      <c r="AC1403" s="2"/>
    </row>
    <row r="1404" spans="26:29" x14ac:dyDescent="0.2">
      <c r="Z1404" s="2"/>
      <c r="AA1404" s="2"/>
      <c r="AB1404" s="2"/>
      <c r="AC1404" s="2"/>
    </row>
    <row r="1405" spans="26:29" x14ac:dyDescent="0.2">
      <c r="Z1405" s="2"/>
      <c r="AA1405" s="2"/>
      <c r="AB1405" s="2"/>
      <c r="AC1405" s="2"/>
    </row>
    <row r="1406" spans="26:29" x14ac:dyDescent="0.2">
      <c r="Z1406" s="2"/>
      <c r="AA1406" s="2"/>
      <c r="AB1406" s="2"/>
      <c r="AC1406" s="2"/>
    </row>
    <row r="1407" spans="26:29" x14ac:dyDescent="0.2">
      <c r="Z1407" s="2"/>
      <c r="AA1407" s="2"/>
      <c r="AB1407" s="2"/>
      <c r="AC1407" s="2"/>
    </row>
    <row r="1408" spans="26:29" x14ac:dyDescent="0.2">
      <c r="Z1408" s="2"/>
      <c r="AA1408" s="2"/>
      <c r="AB1408" s="2"/>
      <c r="AC1408" s="2"/>
    </row>
    <row r="1409" spans="26:29" x14ac:dyDescent="0.2">
      <c r="Z1409" s="2"/>
      <c r="AA1409" s="2"/>
      <c r="AB1409" s="2"/>
      <c r="AC1409" s="2"/>
    </row>
    <row r="1410" spans="26:29" x14ac:dyDescent="0.2">
      <c r="Z1410" s="2"/>
      <c r="AA1410" s="2"/>
      <c r="AB1410" s="2"/>
      <c r="AC1410" s="2"/>
    </row>
    <row r="1411" spans="26:29" x14ac:dyDescent="0.2">
      <c r="Z1411" s="2"/>
      <c r="AA1411" s="2"/>
      <c r="AB1411" s="2"/>
      <c r="AC1411" s="2"/>
    </row>
    <row r="1412" spans="26:29" x14ac:dyDescent="0.2">
      <c r="Z1412" s="2"/>
      <c r="AA1412" s="2"/>
      <c r="AB1412" s="2"/>
      <c r="AC1412" s="2"/>
    </row>
    <row r="1413" spans="26:29" x14ac:dyDescent="0.2">
      <c r="Z1413" s="2"/>
      <c r="AA1413" s="2"/>
      <c r="AB1413" s="2"/>
      <c r="AC1413" s="2"/>
    </row>
    <row r="1414" spans="26:29" x14ac:dyDescent="0.2">
      <c r="Z1414" s="2"/>
      <c r="AA1414" s="2"/>
      <c r="AB1414" s="2"/>
      <c r="AC1414" s="2"/>
    </row>
    <row r="1415" spans="26:29" x14ac:dyDescent="0.2">
      <c r="Z1415" s="2"/>
      <c r="AA1415" s="2"/>
      <c r="AB1415" s="2"/>
      <c r="AC1415" s="2"/>
    </row>
    <row r="1416" spans="26:29" x14ac:dyDescent="0.2">
      <c r="Z1416" s="2"/>
      <c r="AA1416" s="2"/>
      <c r="AB1416" s="2"/>
      <c r="AC1416" s="2"/>
    </row>
    <row r="1417" spans="26:29" x14ac:dyDescent="0.2">
      <c r="Z1417" s="2"/>
      <c r="AA1417" s="2"/>
      <c r="AB1417" s="2"/>
      <c r="AC1417" s="2"/>
    </row>
    <row r="1418" spans="26:29" x14ac:dyDescent="0.2">
      <c r="Z1418" s="2"/>
      <c r="AA1418" s="2"/>
      <c r="AB1418" s="2"/>
      <c r="AC1418" s="2"/>
    </row>
    <row r="1419" spans="26:29" x14ac:dyDescent="0.2">
      <c r="Z1419" s="2"/>
      <c r="AA1419" s="2"/>
      <c r="AB1419" s="2"/>
      <c r="AC1419" s="2"/>
    </row>
    <row r="1420" spans="26:29" x14ac:dyDescent="0.2">
      <c r="Z1420" s="2"/>
      <c r="AA1420" s="2"/>
      <c r="AB1420" s="2"/>
      <c r="AC1420" s="2"/>
    </row>
    <row r="1421" spans="26:29" x14ac:dyDescent="0.2">
      <c r="Z1421" s="2"/>
      <c r="AA1421" s="2"/>
      <c r="AB1421" s="2"/>
      <c r="AC1421" s="2"/>
    </row>
    <row r="1422" spans="26:29" x14ac:dyDescent="0.2">
      <c r="Z1422" s="2"/>
      <c r="AA1422" s="2"/>
      <c r="AB1422" s="2"/>
      <c r="AC1422" s="2"/>
    </row>
    <row r="1423" spans="26:29" x14ac:dyDescent="0.2">
      <c r="Z1423" s="2"/>
      <c r="AA1423" s="2"/>
      <c r="AB1423" s="2"/>
      <c r="AC1423" s="2"/>
    </row>
    <row r="1424" spans="26:29" x14ac:dyDescent="0.2">
      <c r="Z1424" s="2"/>
      <c r="AA1424" s="2"/>
      <c r="AB1424" s="2"/>
      <c r="AC1424" s="2"/>
    </row>
    <row r="1425" spans="26:29" x14ac:dyDescent="0.2">
      <c r="Z1425" s="2"/>
      <c r="AA1425" s="2"/>
      <c r="AB1425" s="2"/>
      <c r="AC1425" s="2"/>
    </row>
    <row r="1426" spans="26:29" x14ac:dyDescent="0.2">
      <c r="Z1426" s="2"/>
      <c r="AA1426" s="2"/>
      <c r="AB1426" s="2"/>
      <c r="AC1426" s="2"/>
    </row>
    <row r="1427" spans="26:29" x14ac:dyDescent="0.2">
      <c r="Z1427" s="2"/>
      <c r="AA1427" s="2"/>
      <c r="AB1427" s="2"/>
      <c r="AC1427" s="2"/>
    </row>
    <row r="1428" spans="26:29" x14ac:dyDescent="0.2">
      <c r="Z1428" s="2"/>
      <c r="AA1428" s="2"/>
      <c r="AB1428" s="2"/>
      <c r="AC1428" s="2"/>
    </row>
    <row r="1429" spans="26:29" x14ac:dyDescent="0.2">
      <c r="Z1429" s="2"/>
      <c r="AA1429" s="2"/>
      <c r="AB1429" s="2"/>
      <c r="AC1429" s="2"/>
    </row>
    <row r="1430" spans="26:29" x14ac:dyDescent="0.2">
      <c r="Z1430" s="2"/>
      <c r="AA1430" s="2"/>
      <c r="AB1430" s="2"/>
      <c r="AC1430" s="2"/>
    </row>
    <row r="1431" spans="26:29" x14ac:dyDescent="0.2">
      <c r="Z1431" s="2"/>
      <c r="AA1431" s="2"/>
      <c r="AB1431" s="2"/>
      <c r="AC1431" s="2"/>
    </row>
    <row r="1432" spans="26:29" x14ac:dyDescent="0.2">
      <c r="Z1432" s="2"/>
      <c r="AA1432" s="2"/>
      <c r="AB1432" s="2"/>
      <c r="AC1432" s="2"/>
    </row>
    <row r="1433" spans="26:29" x14ac:dyDescent="0.2">
      <c r="Z1433" s="2"/>
      <c r="AA1433" s="2"/>
      <c r="AB1433" s="2"/>
      <c r="AC1433" s="2"/>
    </row>
    <row r="1434" spans="26:29" x14ac:dyDescent="0.2">
      <c r="Z1434" s="2"/>
      <c r="AA1434" s="2"/>
      <c r="AB1434" s="2"/>
      <c r="AC1434" s="2"/>
    </row>
    <row r="1435" spans="26:29" x14ac:dyDescent="0.2">
      <c r="Z1435" s="2"/>
      <c r="AA1435" s="2"/>
      <c r="AB1435" s="2"/>
      <c r="AC1435" s="2"/>
    </row>
    <row r="1436" spans="26:29" x14ac:dyDescent="0.2">
      <c r="Z1436" s="2"/>
      <c r="AA1436" s="2"/>
      <c r="AB1436" s="2"/>
      <c r="AC1436" s="2"/>
    </row>
    <row r="1437" spans="26:29" x14ac:dyDescent="0.2">
      <c r="Z1437" s="2"/>
      <c r="AA1437" s="2"/>
      <c r="AB1437" s="2"/>
      <c r="AC1437" s="2"/>
    </row>
    <row r="1438" spans="26:29" x14ac:dyDescent="0.2">
      <c r="Z1438" s="2"/>
      <c r="AA1438" s="2"/>
      <c r="AB1438" s="2"/>
      <c r="AC1438" s="2"/>
    </row>
    <row r="1439" spans="26:29" x14ac:dyDescent="0.2">
      <c r="Z1439" s="2"/>
      <c r="AA1439" s="2"/>
      <c r="AB1439" s="2"/>
      <c r="AC1439" s="2"/>
    </row>
    <row r="1440" spans="26:29" x14ac:dyDescent="0.2">
      <c r="Z1440" s="2"/>
      <c r="AA1440" s="2"/>
      <c r="AB1440" s="2"/>
      <c r="AC1440" s="2"/>
    </row>
    <row r="1441" spans="26:29" x14ac:dyDescent="0.2">
      <c r="Z1441" s="2"/>
      <c r="AA1441" s="2"/>
      <c r="AB1441" s="2"/>
      <c r="AC1441" s="2"/>
    </row>
    <row r="1442" spans="26:29" x14ac:dyDescent="0.2">
      <c r="Z1442" s="2"/>
      <c r="AA1442" s="2"/>
      <c r="AB1442" s="2"/>
      <c r="AC1442" s="2"/>
    </row>
    <row r="1443" spans="26:29" x14ac:dyDescent="0.2">
      <c r="Z1443" s="2"/>
      <c r="AA1443" s="2"/>
      <c r="AB1443" s="2"/>
      <c r="AC1443" s="2"/>
    </row>
    <row r="1444" spans="26:29" x14ac:dyDescent="0.2">
      <c r="Z1444" s="2"/>
      <c r="AA1444" s="2"/>
      <c r="AB1444" s="2"/>
      <c r="AC1444" s="2"/>
    </row>
    <row r="1445" spans="26:29" x14ac:dyDescent="0.2">
      <c r="Z1445" s="2"/>
      <c r="AA1445" s="2"/>
      <c r="AB1445" s="2"/>
      <c r="AC1445" s="2"/>
    </row>
    <row r="1446" spans="26:29" x14ac:dyDescent="0.2">
      <c r="Z1446" s="2"/>
      <c r="AA1446" s="2"/>
      <c r="AB1446" s="2"/>
      <c r="AC1446" s="2"/>
    </row>
    <row r="1447" spans="26:29" x14ac:dyDescent="0.2">
      <c r="Z1447" s="2"/>
      <c r="AA1447" s="2"/>
      <c r="AB1447" s="2"/>
      <c r="AC1447" s="2"/>
    </row>
    <row r="1448" spans="26:29" x14ac:dyDescent="0.2">
      <c r="Z1448" s="2"/>
      <c r="AA1448" s="2"/>
      <c r="AB1448" s="2"/>
      <c r="AC1448" s="2"/>
    </row>
    <row r="1449" spans="26:29" x14ac:dyDescent="0.2">
      <c r="Z1449" s="2"/>
      <c r="AA1449" s="2"/>
      <c r="AB1449" s="2"/>
      <c r="AC1449" s="2"/>
    </row>
    <row r="1450" spans="26:29" x14ac:dyDescent="0.2">
      <c r="Z1450" s="2"/>
      <c r="AA1450" s="2"/>
      <c r="AB1450" s="2"/>
      <c r="AC1450" s="2"/>
    </row>
    <row r="1451" spans="26:29" x14ac:dyDescent="0.2">
      <c r="Z1451" s="2"/>
      <c r="AA1451" s="2"/>
      <c r="AB1451" s="2"/>
      <c r="AC1451" s="2"/>
    </row>
    <row r="1452" spans="26:29" x14ac:dyDescent="0.2">
      <c r="Z1452" s="2"/>
      <c r="AA1452" s="2"/>
      <c r="AB1452" s="2"/>
      <c r="AC1452" s="2"/>
    </row>
    <row r="1453" spans="26:29" x14ac:dyDescent="0.2">
      <c r="Z1453" s="2"/>
      <c r="AA1453" s="2"/>
      <c r="AB1453" s="2"/>
      <c r="AC1453" s="2"/>
    </row>
    <row r="1454" spans="26:29" x14ac:dyDescent="0.2">
      <c r="Z1454" s="2"/>
      <c r="AA1454" s="2"/>
      <c r="AB1454" s="2"/>
      <c r="AC1454" s="2"/>
    </row>
    <row r="1455" spans="26:29" x14ac:dyDescent="0.2">
      <c r="Z1455" s="2"/>
      <c r="AA1455" s="2"/>
      <c r="AB1455" s="2"/>
      <c r="AC1455" s="2"/>
    </row>
    <row r="1456" spans="26:29" x14ac:dyDescent="0.2">
      <c r="Z1456" s="2"/>
      <c r="AA1456" s="2"/>
      <c r="AB1456" s="2"/>
      <c r="AC1456" s="2"/>
    </row>
    <row r="1457" spans="26:29" x14ac:dyDescent="0.2">
      <c r="Z1457" s="2"/>
      <c r="AA1457" s="2"/>
      <c r="AB1457" s="2"/>
      <c r="AC1457" s="2"/>
    </row>
    <row r="1458" spans="26:29" x14ac:dyDescent="0.2">
      <c r="Z1458" s="2"/>
      <c r="AA1458" s="2"/>
      <c r="AB1458" s="2"/>
      <c r="AC1458" s="2"/>
    </row>
    <row r="1459" spans="26:29" x14ac:dyDescent="0.2">
      <c r="Z1459" s="2"/>
      <c r="AA1459" s="2"/>
      <c r="AB1459" s="2"/>
      <c r="AC1459" s="2"/>
    </row>
    <row r="1460" spans="26:29" x14ac:dyDescent="0.2">
      <c r="Z1460" s="2"/>
      <c r="AA1460" s="2"/>
      <c r="AB1460" s="2"/>
      <c r="AC1460" s="2"/>
    </row>
    <row r="1461" spans="26:29" x14ac:dyDescent="0.2">
      <c r="Z1461" s="2"/>
      <c r="AA1461" s="2"/>
      <c r="AB1461" s="2"/>
      <c r="AC1461" s="2"/>
    </row>
    <row r="1462" spans="26:29" x14ac:dyDescent="0.2">
      <c r="Z1462" s="2"/>
      <c r="AA1462" s="2"/>
      <c r="AB1462" s="2"/>
      <c r="AC1462" s="2"/>
    </row>
    <row r="1463" spans="26:29" x14ac:dyDescent="0.2">
      <c r="Z1463" s="2"/>
      <c r="AA1463" s="2"/>
      <c r="AB1463" s="2"/>
      <c r="AC1463" s="2"/>
    </row>
    <row r="1464" spans="26:29" x14ac:dyDescent="0.2">
      <c r="Z1464" s="2"/>
      <c r="AA1464" s="2"/>
      <c r="AB1464" s="2"/>
      <c r="AC1464" s="2"/>
    </row>
    <row r="1465" spans="26:29" x14ac:dyDescent="0.2">
      <c r="Z1465" s="2"/>
      <c r="AA1465" s="2"/>
      <c r="AB1465" s="2"/>
      <c r="AC1465" s="2"/>
    </row>
    <row r="1466" spans="26:29" x14ac:dyDescent="0.2">
      <c r="Z1466" s="2"/>
      <c r="AA1466" s="2"/>
      <c r="AB1466" s="2"/>
      <c r="AC1466" s="2"/>
    </row>
    <row r="1467" spans="26:29" x14ac:dyDescent="0.2">
      <c r="Z1467" s="2"/>
      <c r="AA1467" s="2"/>
      <c r="AB1467" s="2"/>
      <c r="AC1467" s="2"/>
    </row>
    <row r="1468" spans="26:29" x14ac:dyDescent="0.2">
      <c r="Z1468" s="2"/>
      <c r="AA1468" s="2"/>
      <c r="AB1468" s="2"/>
      <c r="AC1468" s="2"/>
    </row>
    <row r="1469" spans="26:29" x14ac:dyDescent="0.2">
      <c r="Z1469" s="2"/>
      <c r="AA1469" s="2"/>
      <c r="AB1469" s="2"/>
      <c r="AC1469" s="2"/>
    </row>
    <row r="1470" spans="26:29" x14ac:dyDescent="0.2">
      <c r="Z1470" s="2"/>
      <c r="AA1470" s="2"/>
      <c r="AB1470" s="2"/>
      <c r="AC1470" s="2"/>
    </row>
    <row r="1471" spans="26:29" x14ac:dyDescent="0.2">
      <c r="Z1471" s="2"/>
      <c r="AA1471" s="2"/>
      <c r="AB1471" s="2"/>
      <c r="AC1471" s="2"/>
    </row>
    <row r="1472" spans="26:29" x14ac:dyDescent="0.2">
      <c r="Z1472" s="2"/>
      <c r="AA1472" s="2"/>
      <c r="AB1472" s="2"/>
      <c r="AC1472" s="2"/>
    </row>
    <row r="1473" spans="26:29" x14ac:dyDescent="0.2">
      <c r="Z1473" s="2"/>
      <c r="AA1473" s="2"/>
      <c r="AB1473" s="2"/>
      <c r="AC1473" s="2"/>
    </row>
    <row r="1474" spans="26:29" x14ac:dyDescent="0.2">
      <c r="Z1474" s="2"/>
      <c r="AA1474" s="2"/>
      <c r="AB1474" s="2"/>
      <c r="AC1474" s="2"/>
    </row>
    <row r="1475" spans="26:29" x14ac:dyDescent="0.2">
      <c r="Z1475" s="2"/>
      <c r="AA1475" s="2"/>
      <c r="AB1475" s="2"/>
      <c r="AC1475" s="2"/>
    </row>
    <row r="1476" spans="26:29" x14ac:dyDescent="0.2">
      <c r="Z1476" s="2"/>
      <c r="AA1476" s="2"/>
      <c r="AB1476" s="2"/>
      <c r="AC1476" s="2"/>
    </row>
    <row r="1477" spans="26:29" x14ac:dyDescent="0.2">
      <c r="Z1477" s="2"/>
      <c r="AA1477" s="2"/>
      <c r="AB1477" s="2"/>
      <c r="AC1477" s="2"/>
    </row>
    <row r="1478" spans="26:29" x14ac:dyDescent="0.2">
      <c r="Z1478" s="2"/>
      <c r="AA1478" s="2"/>
      <c r="AB1478" s="2"/>
      <c r="AC1478" s="2"/>
    </row>
    <row r="1479" spans="26:29" x14ac:dyDescent="0.2">
      <c r="Z1479" s="2"/>
      <c r="AA1479" s="2"/>
      <c r="AB1479" s="2"/>
      <c r="AC1479" s="2"/>
    </row>
    <row r="1480" spans="26:29" x14ac:dyDescent="0.2">
      <c r="Z1480" s="2"/>
      <c r="AA1480" s="2"/>
      <c r="AB1480" s="2"/>
      <c r="AC1480" s="2"/>
    </row>
    <row r="1481" spans="26:29" x14ac:dyDescent="0.2">
      <c r="Z1481" s="2"/>
      <c r="AA1481" s="2"/>
      <c r="AB1481" s="2"/>
      <c r="AC1481" s="2"/>
    </row>
    <row r="1482" spans="26:29" x14ac:dyDescent="0.2">
      <c r="Z1482" s="2"/>
      <c r="AA1482" s="2"/>
      <c r="AB1482" s="2"/>
      <c r="AC1482" s="2"/>
    </row>
    <row r="1483" spans="26:29" x14ac:dyDescent="0.2">
      <c r="Z1483" s="2"/>
      <c r="AA1483" s="2"/>
      <c r="AB1483" s="2"/>
      <c r="AC1483" s="2"/>
    </row>
    <row r="1484" spans="26:29" x14ac:dyDescent="0.2">
      <c r="Z1484" s="2"/>
      <c r="AA1484" s="2"/>
      <c r="AB1484" s="2"/>
      <c r="AC1484" s="2"/>
    </row>
    <row r="1485" spans="26:29" x14ac:dyDescent="0.2">
      <c r="Z1485" s="2"/>
      <c r="AA1485" s="2"/>
      <c r="AB1485" s="2"/>
      <c r="AC1485" s="2"/>
    </row>
    <row r="1486" spans="26:29" x14ac:dyDescent="0.2">
      <c r="Z1486" s="2"/>
      <c r="AA1486" s="2"/>
      <c r="AB1486" s="2"/>
      <c r="AC1486" s="2"/>
    </row>
    <row r="1487" spans="26:29" x14ac:dyDescent="0.2">
      <c r="Z1487" s="2"/>
      <c r="AA1487" s="2"/>
      <c r="AB1487" s="2"/>
      <c r="AC1487" s="2"/>
    </row>
    <row r="1488" spans="26:29" x14ac:dyDescent="0.2">
      <c r="Z1488" s="2"/>
      <c r="AA1488" s="2"/>
      <c r="AB1488" s="2"/>
      <c r="AC1488" s="2"/>
    </row>
    <row r="1489" spans="26:29" x14ac:dyDescent="0.2">
      <c r="Z1489" s="2"/>
      <c r="AA1489" s="2"/>
      <c r="AB1489" s="2"/>
      <c r="AC1489" s="2"/>
    </row>
    <row r="1490" spans="26:29" x14ac:dyDescent="0.2">
      <c r="Z1490" s="2"/>
      <c r="AA1490" s="2"/>
      <c r="AB1490" s="2"/>
      <c r="AC1490" s="2"/>
    </row>
    <row r="1491" spans="26:29" x14ac:dyDescent="0.2">
      <c r="Z1491" s="2"/>
      <c r="AA1491" s="2"/>
      <c r="AB1491" s="2"/>
      <c r="AC1491" s="2"/>
    </row>
    <row r="1492" spans="26:29" x14ac:dyDescent="0.2">
      <c r="Z1492" s="2"/>
      <c r="AA1492" s="2"/>
      <c r="AB1492" s="2"/>
      <c r="AC1492" s="2"/>
    </row>
    <row r="1493" spans="26:29" x14ac:dyDescent="0.2">
      <c r="Z1493" s="2"/>
      <c r="AA1493" s="2"/>
      <c r="AB1493" s="2"/>
      <c r="AC1493" s="2"/>
    </row>
    <row r="1494" spans="26:29" x14ac:dyDescent="0.2">
      <c r="Z1494" s="2"/>
      <c r="AA1494" s="2"/>
      <c r="AB1494" s="2"/>
      <c r="AC1494" s="2"/>
    </row>
    <row r="1495" spans="26:29" x14ac:dyDescent="0.2">
      <c r="Z1495" s="2"/>
      <c r="AA1495" s="2"/>
      <c r="AB1495" s="2"/>
      <c r="AC1495" s="2"/>
    </row>
    <row r="1496" spans="26:29" x14ac:dyDescent="0.2">
      <c r="Z1496" s="2"/>
      <c r="AA1496" s="2"/>
      <c r="AB1496" s="2"/>
      <c r="AC1496" s="2"/>
    </row>
    <row r="1497" spans="26:29" x14ac:dyDescent="0.2">
      <c r="Z1497" s="2"/>
      <c r="AA1497" s="2"/>
      <c r="AB1497" s="2"/>
      <c r="AC1497" s="2"/>
    </row>
    <row r="1498" spans="26:29" x14ac:dyDescent="0.2">
      <c r="Z1498" s="2"/>
      <c r="AA1498" s="2"/>
      <c r="AB1498" s="2"/>
      <c r="AC1498" s="2"/>
    </row>
    <row r="1499" spans="26:29" x14ac:dyDescent="0.2">
      <c r="Z1499" s="2"/>
      <c r="AA1499" s="2"/>
      <c r="AB1499" s="2"/>
      <c r="AC1499" s="2"/>
    </row>
    <row r="1500" spans="26:29" x14ac:dyDescent="0.2">
      <c r="Z1500" s="2"/>
      <c r="AA1500" s="2"/>
      <c r="AB1500" s="2"/>
      <c r="AC1500" s="2"/>
    </row>
    <row r="1501" spans="26:29" x14ac:dyDescent="0.2">
      <c r="Z1501" s="2"/>
      <c r="AA1501" s="2"/>
      <c r="AB1501" s="2"/>
      <c r="AC1501" s="2"/>
    </row>
    <row r="1502" spans="26:29" x14ac:dyDescent="0.2">
      <c r="Z1502" s="2"/>
      <c r="AA1502" s="2"/>
      <c r="AB1502" s="2"/>
      <c r="AC1502" s="2"/>
    </row>
    <row r="1503" spans="26:29" x14ac:dyDescent="0.2">
      <c r="Z1503" s="2"/>
      <c r="AA1503" s="2"/>
      <c r="AB1503" s="2"/>
      <c r="AC1503" s="2"/>
    </row>
    <row r="1504" spans="26:29" x14ac:dyDescent="0.2">
      <c r="Z1504" s="2"/>
      <c r="AA1504" s="2"/>
      <c r="AB1504" s="2"/>
      <c r="AC1504" s="2"/>
    </row>
    <row r="1505" spans="26:29" x14ac:dyDescent="0.2">
      <c r="Z1505" s="2"/>
      <c r="AA1505" s="2"/>
      <c r="AB1505" s="2"/>
      <c r="AC1505" s="2"/>
    </row>
    <row r="1506" spans="26:29" x14ac:dyDescent="0.2">
      <c r="Z1506" s="2"/>
      <c r="AA1506" s="2"/>
      <c r="AB1506" s="2"/>
      <c r="AC1506" s="2"/>
    </row>
    <row r="1507" spans="26:29" x14ac:dyDescent="0.2">
      <c r="Z1507" s="2"/>
      <c r="AA1507" s="2"/>
      <c r="AB1507" s="2"/>
      <c r="AC1507" s="2"/>
    </row>
    <row r="1508" spans="26:29" x14ac:dyDescent="0.2">
      <c r="Z1508" s="2"/>
      <c r="AA1508" s="2"/>
      <c r="AB1508" s="2"/>
      <c r="AC1508" s="2"/>
    </row>
    <row r="1509" spans="26:29" x14ac:dyDescent="0.2">
      <c r="Z1509" s="2"/>
      <c r="AA1509" s="2"/>
      <c r="AB1509" s="2"/>
      <c r="AC1509" s="2"/>
    </row>
    <row r="1510" spans="26:29" x14ac:dyDescent="0.2">
      <c r="Z1510" s="2"/>
      <c r="AA1510" s="2"/>
      <c r="AB1510" s="2"/>
      <c r="AC1510" s="2"/>
    </row>
    <row r="1511" spans="26:29" x14ac:dyDescent="0.2">
      <c r="Z1511" s="2"/>
      <c r="AA1511" s="2"/>
      <c r="AB1511" s="2"/>
      <c r="AC1511" s="2"/>
    </row>
    <row r="1512" spans="26:29" x14ac:dyDescent="0.2">
      <c r="Z1512" s="2"/>
      <c r="AA1512" s="2"/>
      <c r="AB1512" s="2"/>
      <c r="AC1512" s="2"/>
    </row>
    <row r="1513" spans="26:29" x14ac:dyDescent="0.2">
      <c r="Z1513" s="2"/>
      <c r="AA1513" s="2"/>
      <c r="AB1513" s="2"/>
      <c r="AC1513" s="2"/>
    </row>
    <row r="1514" spans="26:29" x14ac:dyDescent="0.2">
      <c r="Z1514" s="2"/>
      <c r="AA1514" s="2"/>
      <c r="AB1514" s="2"/>
      <c r="AC1514" s="2"/>
    </row>
    <row r="1515" spans="26:29" x14ac:dyDescent="0.2">
      <c r="Z1515" s="2"/>
      <c r="AA1515" s="2"/>
      <c r="AB1515" s="2"/>
      <c r="AC1515" s="2"/>
    </row>
    <row r="1516" spans="26:29" x14ac:dyDescent="0.2">
      <c r="Z1516" s="2"/>
      <c r="AA1516" s="2"/>
      <c r="AB1516" s="2"/>
      <c r="AC1516" s="2"/>
    </row>
    <row r="1517" spans="26:29" x14ac:dyDescent="0.2">
      <c r="Z1517" s="2"/>
      <c r="AA1517" s="2"/>
      <c r="AB1517" s="2"/>
      <c r="AC1517" s="2"/>
    </row>
    <row r="1518" spans="26:29" x14ac:dyDescent="0.2">
      <c r="Z1518" s="2"/>
      <c r="AA1518" s="2"/>
      <c r="AB1518" s="2"/>
      <c r="AC1518" s="2"/>
    </row>
    <row r="1519" spans="26:29" x14ac:dyDescent="0.2">
      <c r="Z1519" s="2"/>
      <c r="AA1519" s="2"/>
      <c r="AB1519" s="2"/>
      <c r="AC1519" s="2"/>
    </row>
    <row r="1520" spans="26:29" x14ac:dyDescent="0.2">
      <c r="Z1520" s="2"/>
      <c r="AA1520" s="2"/>
      <c r="AB1520" s="2"/>
      <c r="AC1520" s="2"/>
    </row>
    <row r="1521" spans="26:29" x14ac:dyDescent="0.2">
      <c r="Z1521" s="2"/>
      <c r="AA1521" s="2"/>
      <c r="AB1521" s="2"/>
      <c r="AC1521" s="2"/>
    </row>
    <row r="1522" spans="26:29" x14ac:dyDescent="0.2">
      <c r="Z1522" s="2"/>
      <c r="AA1522" s="2"/>
      <c r="AB1522" s="2"/>
      <c r="AC1522" s="2"/>
    </row>
    <row r="1523" spans="26:29" x14ac:dyDescent="0.2">
      <c r="Z1523" s="2"/>
      <c r="AA1523" s="2"/>
      <c r="AB1523" s="2"/>
      <c r="AC1523" s="2"/>
    </row>
    <row r="1524" spans="26:29" x14ac:dyDescent="0.2">
      <c r="Z1524" s="2"/>
      <c r="AA1524" s="2"/>
      <c r="AB1524" s="2"/>
      <c r="AC1524" s="2"/>
    </row>
    <row r="1525" spans="26:29" x14ac:dyDescent="0.2">
      <c r="Z1525" s="2"/>
      <c r="AA1525" s="2"/>
      <c r="AB1525" s="2"/>
      <c r="AC1525" s="2"/>
    </row>
    <row r="1526" spans="26:29" x14ac:dyDescent="0.2">
      <c r="Z1526" s="2"/>
      <c r="AA1526" s="2"/>
      <c r="AB1526" s="2"/>
      <c r="AC1526" s="2"/>
    </row>
    <row r="1527" spans="26:29" x14ac:dyDescent="0.2">
      <c r="Z1527" s="2"/>
      <c r="AA1527" s="2"/>
      <c r="AB1527" s="2"/>
      <c r="AC1527" s="2"/>
    </row>
    <row r="1528" spans="26:29" x14ac:dyDescent="0.2">
      <c r="Z1528" s="2"/>
      <c r="AA1528" s="2"/>
      <c r="AB1528" s="2"/>
      <c r="AC1528" s="2"/>
    </row>
    <row r="1529" spans="26:29" x14ac:dyDescent="0.2">
      <c r="Z1529" s="2"/>
      <c r="AA1529" s="2"/>
      <c r="AB1529" s="2"/>
      <c r="AC1529" s="2"/>
    </row>
    <row r="1530" spans="26:29" x14ac:dyDescent="0.2">
      <c r="Z1530" s="2"/>
      <c r="AA1530" s="2"/>
      <c r="AB1530" s="2"/>
      <c r="AC1530" s="2"/>
    </row>
    <row r="1531" spans="26:29" x14ac:dyDescent="0.2">
      <c r="Z1531" s="2"/>
      <c r="AA1531" s="2"/>
      <c r="AB1531" s="2"/>
      <c r="AC1531" s="2"/>
    </row>
    <row r="1532" spans="26:29" x14ac:dyDescent="0.2">
      <c r="Z1532" s="2"/>
      <c r="AA1532" s="2"/>
      <c r="AB1532" s="2"/>
      <c r="AC1532" s="2"/>
    </row>
    <row r="1533" spans="26:29" x14ac:dyDescent="0.2">
      <c r="Z1533" s="2"/>
      <c r="AA1533" s="2"/>
      <c r="AB1533" s="2"/>
      <c r="AC1533" s="2"/>
    </row>
    <row r="1534" spans="26:29" x14ac:dyDescent="0.2">
      <c r="Z1534" s="2"/>
      <c r="AA1534" s="2"/>
      <c r="AB1534" s="2"/>
      <c r="AC1534" s="2"/>
    </row>
    <row r="1535" spans="26:29" x14ac:dyDescent="0.2">
      <c r="Z1535" s="2"/>
      <c r="AA1535" s="2"/>
      <c r="AB1535" s="2"/>
      <c r="AC1535" s="2"/>
    </row>
    <row r="1536" spans="26:29" x14ac:dyDescent="0.2">
      <c r="Z1536" s="2"/>
      <c r="AA1536" s="2"/>
      <c r="AB1536" s="2"/>
      <c r="AC1536" s="2"/>
    </row>
    <row r="1537" spans="26:29" x14ac:dyDescent="0.2">
      <c r="Z1537" s="2"/>
      <c r="AA1537" s="2"/>
      <c r="AB1537" s="2"/>
      <c r="AC1537" s="2"/>
    </row>
    <row r="1538" spans="26:29" x14ac:dyDescent="0.2">
      <c r="Z1538" s="2"/>
      <c r="AA1538" s="2"/>
      <c r="AB1538" s="2"/>
      <c r="AC1538" s="2"/>
    </row>
    <row r="1539" spans="26:29" x14ac:dyDescent="0.2">
      <c r="Z1539" s="2"/>
      <c r="AA1539" s="2"/>
      <c r="AB1539" s="2"/>
      <c r="AC1539" s="2"/>
    </row>
    <row r="1540" spans="26:29" x14ac:dyDescent="0.2">
      <c r="Z1540" s="2"/>
      <c r="AA1540" s="2"/>
      <c r="AB1540" s="2"/>
      <c r="AC1540" s="2"/>
    </row>
    <row r="1541" spans="26:29" x14ac:dyDescent="0.2">
      <c r="Z1541" s="2"/>
      <c r="AA1541" s="2"/>
      <c r="AB1541" s="2"/>
      <c r="AC1541" s="2"/>
    </row>
    <row r="1542" spans="26:29" x14ac:dyDescent="0.2">
      <c r="Z1542" s="2"/>
      <c r="AA1542" s="2"/>
      <c r="AB1542" s="2"/>
      <c r="AC1542" s="2"/>
    </row>
    <row r="1543" spans="26:29" x14ac:dyDescent="0.2">
      <c r="Z1543" s="2"/>
      <c r="AA1543" s="2"/>
      <c r="AB1543" s="2"/>
      <c r="AC1543" s="2"/>
    </row>
    <row r="1544" spans="26:29" x14ac:dyDescent="0.2">
      <c r="Z1544" s="2"/>
      <c r="AA1544" s="2"/>
      <c r="AB1544" s="2"/>
      <c r="AC1544" s="2"/>
    </row>
    <row r="1545" spans="26:29" x14ac:dyDescent="0.2">
      <c r="Z1545" s="2"/>
      <c r="AA1545" s="2"/>
      <c r="AB1545" s="2"/>
      <c r="AC1545" s="2"/>
    </row>
    <row r="1546" spans="26:29" x14ac:dyDescent="0.2">
      <c r="Z1546" s="2"/>
      <c r="AA1546" s="2"/>
      <c r="AB1546" s="2"/>
      <c r="AC1546" s="2"/>
    </row>
    <row r="1547" spans="26:29" x14ac:dyDescent="0.2">
      <c r="Z1547" s="2"/>
      <c r="AA1547" s="2"/>
      <c r="AB1547" s="2"/>
      <c r="AC1547" s="2"/>
    </row>
    <row r="1548" spans="26:29" x14ac:dyDescent="0.2">
      <c r="Z1548" s="2"/>
      <c r="AA1548" s="2"/>
      <c r="AB1548" s="2"/>
      <c r="AC1548" s="2"/>
    </row>
    <row r="1549" spans="26:29" x14ac:dyDescent="0.2">
      <c r="Z1549" s="2"/>
      <c r="AA1549" s="2"/>
      <c r="AB1549" s="2"/>
      <c r="AC1549" s="2"/>
    </row>
    <row r="1550" spans="26:29" x14ac:dyDescent="0.2">
      <c r="Z1550" s="2"/>
      <c r="AA1550" s="2"/>
      <c r="AB1550" s="2"/>
      <c r="AC1550" s="2"/>
    </row>
    <row r="1551" spans="26:29" x14ac:dyDescent="0.2">
      <c r="Z1551" s="2"/>
      <c r="AA1551" s="2"/>
      <c r="AB1551" s="2"/>
      <c r="AC1551" s="2"/>
    </row>
    <row r="1552" spans="26:29" x14ac:dyDescent="0.2">
      <c r="Z1552" s="2"/>
      <c r="AA1552" s="2"/>
      <c r="AB1552" s="2"/>
      <c r="AC1552" s="2"/>
    </row>
    <row r="1553" spans="26:29" x14ac:dyDescent="0.2">
      <c r="Z1553" s="2"/>
      <c r="AA1553" s="2"/>
      <c r="AB1553" s="2"/>
      <c r="AC1553" s="2"/>
    </row>
    <row r="1554" spans="26:29" x14ac:dyDescent="0.2">
      <c r="Z1554" s="2"/>
      <c r="AA1554" s="2"/>
      <c r="AB1554" s="2"/>
      <c r="AC1554" s="2"/>
    </row>
    <row r="1555" spans="26:29" x14ac:dyDescent="0.2">
      <c r="Z1555" s="2"/>
      <c r="AA1555" s="2"/>
      <c r="AB1555" s="2"/>
      <c r="AC1555" s="2"/>
    </row>
    <row r="1556" spans="26:29" x14ac:dyDescent="0.2">
      <c r="Z1556" s="2"/>
      <c r="AA1556" s="2"/>
      <c r="AB1556" s="2"/>
      <c r="AC1556" s="2"/>
    </row>
    <row r="1557" spans="26:29" x14ac:dyDescent="0.2">
      <c r="Z1557" s="2"/>
      <c r="AA1557" s="2"/>
      <c r="AB1557" s="2"/>
      <c r="AC1557" s="2"/>
    </row>
    <row r="1558" spans="26:29" x14ac:dyDescent="0.2">
      <c r="Z1558" s="2"/>
      <c r="AA1558" s="2"/>
      <c r="AB1558" s="2"/>
      <c r="AC1558" s="2"/>
    </row>
    <row r="1559" spans="26:29" x14ac:dyDescent="0.2">
      <c r="Z1559" s="2"/>
      <c r="AA1559" s="2"/>
      <c r="AB1559" s="2"/>
      <c r="AC1559" s="2"/>
    </row>
    <row r="1560" spans="26:29" x14ac:dyDescent="0.2">
      <c r="Z1560" s="2"/>
      <c r="AA1560" s="2"/>
      <c r="AB1560" s="2"/>
      <c r="AC1560" s="2"/>
    </row>
    <row r="1561" spans="26:29" x14ac:dyDescent="0.2">
      <c r="Z1561" s="2"/>
      <c r="AA1561" s="2"/>
      <c r="AB1561" s="2"/>
      <c r="AC1561" s="2"/>
    </row>
    <row r="1562" spans="26:29" x14ac:dyDescent="0.2">
      <c r="Z1562" s="2"/>
      <c r="AA1562" s="2"/>
      <c r="AB1562" s="2"/>
      <c r="AC1562" s="2"/>
    </row>
    <row r="1563" spans="26:29" x14ac:dyDescent="0.2">
      <c r="Z1563" s="2"/>
      <c r="AA1563" s="2"/>
      <c r="AB1563" s="2"/>
      <c r="AC1563" s="2"/>
    </row>
    <row r="1564" spans="26:29" x14ac:dyDescent="0.2">
      <c r="Z1564" s="2"/>
      <c r="AA1564" s="2"/>
      <c r="AB1564" s="2"/>
      <c r="AC1564" s="2"/>
    </row>
    <row r="1565" spans="26:29" x14ac:dyDescent="0.2">
      <c r="Z1565" s="2"/>
      <c r="AA1565" s="2"/>
      <c r="AB1565" s="2"/>
      <c r="AC1565" s="2"/>
    </row>
    <row r="1566" spans="26:29" x14ac:dyDescent="0.2">
      <c r="Z1566" s="2"/>
      <c r="AA1566" s="2"/>
      <c r="AB1566" s="2"/>
      <c r="AC1566" s="2"/>
    </row>
    <row r="1567" spans="26:29" x14ac:dyDescent="0.2">
      <c r="Z1567" s="2"/>
      <c r="AA1567" s="2"/>
      <c r="AB1567" s="2"/>
      <c r="AC1567" s="2"/>
    </row>
    <row r="1568" spans="26:29" x14ac:dyDescent="0.2">
      <c r="Z1568" s="2"/>
      <c r="AA1568" s="2"/>
      <c r="AB1568" s="2"/>
      <c r="AC1568" s="2"/>
    </row>
    <row r="1569" spans="26:29" x14ac:dyDescent="0.2">
      <c r="Z1569" s="2"/>
      <c r="AA1569" s="2"/>
      <c r="AB1569" s="2"/>
      <c r="AC1569" s="2"/>
    </row>
    <row r="1570" spans="26:29" x14ac:dyDescent="0.2">
      <c r="Z1570" s="2"/>
      <c r="AA1570" s="2"/>
      <c r="AB1570" s="2"/>
      <c r="AC1570" s="2"/>
    </row>
    <row r="1571" spans="26:29" x14ac:dyDescent="0.2">
      <c r="Z1571" s="2"/>
      <c r="AA1571" s="2"/>
      <c r="AB1571" s="2"/>
      <c r="AC1571" s="2"/>
    </row>
    <row r="1572" spans="26:29" x14ac:dyDescent="0.2">
      <c r="Z1572" s="2"/>
      <c r="AA1572" s="2"/>
      <c r="AB1572" s="2"/>
      <c r="AC1572" s="2"/>
    </row>
    <row r="1573" spans="26:29" x14ac:dyDescent="0.2">
      <c r="Z1573" s="2"/>
      <c r="AA1573" s="2"/>
      <c r="AB1573" s="2"/>
      <c r="AC1573" s="2"/>
    </row>
    <row r="1574" spans="26:29" x14ac:dyDescent="0.2">
      <c r="Z1574" s="2"/>
      <c r="AA1574" s="2"/>
      <c r="AB1574" s="2"/>
      <c r="AC1574" s="2"/>
    </row>
    <row r="1575" spans="26:29" x14ac:dyDescent="0.2">
      <c r="Z1575" s="2"/>
      <c r="AA1575" s="2"/>
      <c r="AB1575" s="2"/>
      <c r="AC1575" s="2"/>
    </row>
    <row r="1576" spans="26:29" x14ac:dyDescent="0.2">
      <c r="Z1576" s="2"/>
      <c r="AA1576" s="2"/>
      <c r="AB1576" s="2"/>
      <c r="AC1576" s="2"/>
    </row>
    <row r="1577" spans="26:29" x14ac:dyDescent="0.2">
      <c r="Z1577" s="2"/>
      <c r="AA1577" s="2"/>
      <c r="AB1577" s="2"/>
      <c r="AC1577" s="2"/>
    </row>
    <row r="1578" spans="26:29" x14ac:dyDescent="0.2">
      <c r="Z1578" s="2"/>
      <c r="AA1578" s="2"/>
      <c r="AB1578" s="2"/>
      <c r="AC1578" s="2"/>
    </row>
    <row r="1579" spans="26:29" x14ac:dyDescent="0.2">
      <c r="Z1579" s="2"/>
      <c r="AA1579" s="2"/>
      <c r="AB1579" s="2"/>
      <c r="AC1579" s="2"/>
    </row>
    <row r="1580" spans="26:29" x14ac:dyDescent="0.2">
      <c r="Z1580" s="2"/>
      <c r="AA1580" s="2"/>
      <c r="AB1580" s="2"/>
      <c r="AC1580" s="2"/>
    </row>
    <row r="1581" spans="26:29" x14ac:dyDescent="0.2">
      <c r="Z1581" s="2"/>
      <c r="AA1581" s="2"/>
      <c r="AB1581" s="2"/>
      <c r="AC1581" s="2"/>
    </row>
    <row r="1582" spans="26:29" x14ac:dyDescent="0.2">
      <c r="Z1582" s="2"/>
      <c r="AA1582" s="2"/>
      <c r="AB1582" s="2"/>
      <c r="AC1582" s="2"/>
    </row>
    <row r="1583" spans="26:29" x14ac:dyDescent="0.2">
      <c r="Z1583" s="2"/>
      <c r="AA1583" s="2"/>
      <c r="AB1583" s="2"/>
      <c r="AC1583" s="2"/>
    </row>
    <row r="1584" spans="26:29" x14ac:dyDescent="0.2">
      <c r="Z1584" s="2"/>
      <c r="AA1584" s="2"/>
      <c r="AB1584" s="2"/>
      <c r="AC1584" s="2"/>
    </row>
    <row r="1585" spans="26:29" x14ac:dyDescent="0.2">
      <c r="Z1585" s="2"/>
      <c r="AA1585" s="2"/>
      <c r="AB1585" s="2"/>
      <c r="AC1585" s="2"/>
    </row>
    <row r="1586" spans="26:29" x14ac:dyDescent="0.2">
      <c r="Z1586" s="2"/>
      <c r="AA1586" s="2"/>
      <c r="AB1586" s="2"/>
      <c r="AC1586" s="2"/>
    </row>
    <row r="1587" spans="26:29" x14ac:dyDescent="0.2">
      <c r="Z1587" s="2"/>
      <c r="AA1587" s="2"/>
      <c r="AB1587" s="2"/>
      <c r="AC1587" s="2"/>
    </row>
    <row r="1588" spans="26:29" x14ac:dyDescent="0.2">
      <c r="Z1588" s="2"/>
      <c r="AA1588" s="2"/>
      <c r="AB1588" s="2"/>
      <c r="AC1588" s="2"/>
    </row>
    <row r="1589" spans="26:29" x14ac:dyDescent="0.2">
      <c r="Z1589" s="2"/>
      <c r="AA1589" s="2"/>
      <c r="AB1589" s="2"/>
      <c r="AC1589" s="2"/>
    </row>
    <row r="1590" spans="26:29" x14ac:dyDescent="0.2">
      <c r="Z1590" s="2"/>
      <c r="AA1590" s="2"/>
      <c r="AB1590" s="2"/>
      <c r="AC1590" s="2"/>
    </row>
    <row r="1591" spans="26:29" x14ac:dyDescent="0.2">
      <c r="Z1591" s="2"/>
      <c r="AA1591" s="2"/>
      <c r="AB1591" s="2"/>
      <c r="AC1591" s="2"/>
    </row>
    <row r="1592" spans="26:29" x14ac:dyDescent="0.2">
      <c r="Z1592" s="2"/>
      <c r="AA1592" s="2"/>
      <c r="AB1592" s="2"/>
      <c r="AC1592" s="2"/>
    </row>
    <row r="1593" spans="26:29" x14ac:dyDescent="0.2">
      <c r="Z1593" s="2"/>
      <c r="AA1593" s="2"/>
      <c r="AB1593" s="2"/>
      <c r="AC1593" s="2"/>
    </row>
    <row r="1594" spans="26:29" x14ac:dyDescent="0.2">
      <c r="Z1594" s="2"/>
      <c r="AA1594" s="2"/>
      <c r="AB1594" s="2"/>
      <c r="AC1594" s="2"/>
    </row>
    <row r="1595" spans="26:29" x14ac:dyDescent="0.2">
      <c r="Z1595" s="2"/>
      <c r="AA1595" s="2"/>
      <c r="AB1595" s="2"/>
      <c r="AC1595" s="2"/>
    </row>
    <row r="1596" spans="26:29" x14ac:dyDescent="0.2">
      <c r="Z1596" s="2"/>
      <c r="AA1596" s="2"/>
      <c r="AB1596" s="2"/>
      <c r="AC1596" s="2"/>
    </row>
    <row r="1597" spans="26:29" x14ac:dyDescent="0.2">
      <c r="Z1597" s="2"/>
      <c r="AA1597" s="2"/>
      <c r="AB1597" s="2"/>
      <c r="AC1597" s="2"/>
    </row>
    <row r="1598" spans="26:29" x14ac:dyDescent="0.2">
      <c r="Z1598" s="2"/>
      <c r="AA1598" s="2"/>
      <c r="AB1598" s="2"/>
      <c r="AC1598" s="2"/>
    </row>
    <row r="1599" spans="26:29" x14ac:dyDescent="0.2">
      <c r="Z1599" s="2"/>
      <c r="AA1599" s="2"/>
      <c r="AB1599" s="2"/>
      <c r="AC1599" s="2"/>
    </row>
    <row r="1600" spans="26:29" x14ac:dyDescent="0.2">
      <c r="Z1600" s="2"/>
      <c r="AA1600" s="2"/>
      <c r="AB1600" s="2"/>
      <c r="AC1600" s="2"/>
    </row>
    <row r="1601" spans="26:29" x14ac:dyDescent="0.2">
      <c r="Z1601" s="2"/>
      <c r="AA1601" s="2"/>
      <c r="AB1601" s="2"/>
      <c r="AC1601" s="2"/>
    </row>
    <row r="1602" spans="26:29" x14ac:dyDescent="0.2">
      <c r="Z1602" s="2"/>
      <c r="AA1602" s="2"/>
      <c r="AB1602" s="2"/>
      <c r="AC1602" s="2"/>
    </row>
    <row r="1603" spans="26:29" x14ac:dyDescent="0.2">
      <c r="Z1603" s="2"/>
      <c r="AA1603" s="2"/>
      <c r="AB1603" s="2"/>
      <c r="AC1603" s="2"/>
    </row>
    <row r="1604" spans="26:29" x14ac:dyDescent="0.2">
      <c r="Z1604" s="2"/>
      <c r="AA1604" s="2"/>
      <c r="AB1604" s="2"/>
      <c r="AC1604" s="2"/>
    </row>
    <row r="1605" spans="26:29" x14ac:dyDescent="0.2">
      <c r="Z1605" s="2"/>
      <c r="AA1605" s="2"/>
      <c r="AB1605" s="2"/>
      <c r="AC1605" s="2"/>
    </row>
    <row r="1606" spans="26:29" x14ac:dyDescent="0.2">
      <c r="Z1606" s="2"/>
      <c r="AA1606" s="2"/>
      <c r="AB1606" s="2"/>
      <c r="AC1606" s="2"/>
    </row>
    <row r="1607" spans="26:29" x14ac:dyDescent="0.2">
      <c r="Z1607" s="2"/>
      <c r="AA1607" s="2"/>
      <c r="AB1607" s="2"/>
      <c r="AC1607" s="2"/>
    </row>
    <row r="1608" spans="26:29" x14ac:dyDescent="0.2">
      <c r="Z1608" s="2"/>
      <c r="AA1608" s="2"/>
      <c r="AB1608" s="2"/>
      <c r="AC1608" s="2"/>
    </row>
    <row r="1609" spans="26:29" x14ac:dyDescent="0.2">
      <c r="Z1609" s="2"/>
      <c r="AA1609" s="2"/>
      <c r="AB1609" s="2"/>
      <c r="AC1609" s="2"/>
    </row>
    <row r="1610" spans="26:29" x14ac:dyDescent="0.2">
      <c r="Z1610" s="2"/>
      <c r="AA1610" s="2"/>
      <c r="AB1610" s="2"/>
      <c r="AC1610" s="2"/>
    </row>
    <row r="1611" spans="26:29" x14ac:dyDescent="0.2">
      <c r="Z1611" s="2"/>
      <c r="AA1611" s="2"/>
      <c r="AB1611" s="2"/>
      <c r="AC1611" s="2"/>
    </row>
    <row r="1612" spans="26:29" x14ac:dyDescent="0.2">
      <c r="Z1612" s="2"/>
      <c r="AA1612" s="2"/>
      <c r="AB1612" s="2"/>
      <c r="AC1612" s="2"/>
    </row>
    <row r="1613" spans="26:29" x14ac:dyDescent="0.2">
      <c r="Z1613" s="2"/>
      <c r="AA1613" s="2"/>
      <c r="AB1613" s="2"/>
      <c r="AC1613" s="2"/>
    </row>
    <row r="1614" spans="26:29" x14ac:dyDescent="0.2">
      <c r="Z1614" s="2"/>
      <c r="AA1614" s="2"/>
      <c r="AB1614" s="2"/>
      <c r="AC1614" s="2"/>
    </row>
    <row r="1615" spans="26:29" x14ac:dyDescent="0.2">
      <c r="Z1615" s="2"/>
      <c r="AA1615" s="2"/>
      <c r="AB1615" s="2"/>
      <c r="AC1615" s="2"/>
    </row>
    <row r="1616" spans="26:29" x14ac:dyDescent="0.2">
      <c r="Z1616" s="2"/>
      <c r="AA1616" s="2"/>
      <c r="AB1616" s="2"/>
      <c r="AC1616" s="2"/>
    </row>
    <row r="1617" spans="26:29" x14ac:dyDescent="0.2">
      <c r="Z1617" s="2"/>
      <c r="AA1617" s="2"/>
      <c r="AB1617" s="2"/>
      <c r="AC1617" s="2"/>
    </row>
    <row r="1618" spans="26:29" x14ac:dyDescent="0.2">
      <c r="Z1618" s="2"/>
      <c r="AA1618" s="2"/>
      <c r="AB1618" s="2"/>
      <c r="AC1618" s="2"/>
    </row>
    <row r="1619" spans="26:29" x14ac:dyDescent="0.2">
      <c r="Z1619" s="2"/>
      <c r="AA1619" s="2"/>
      <c r="AB1619" s="2"/>
      <c r="AC1619" s="2"/>
    </row>
    <row r="1620" spans="26:29" x14ac:dyDescent="0.2">
      <c r="Z1620" s="2"/>
      <c r="AA1620" s="2"/>
      <c r="AB1620" s="2"/>
      <c r="AC1620" s="2"/>
    </row>
    <row r="1621" spans="26:29" x14ac:dyDescent="0.2">
      <c r="Z1621" s="2"/>
      <c r="AA1621" s="2"/>
      <c r="AB1621" s="2"/>
      <c r="AC1621" s="2"/>
    </row>
    <row r="1622" spans="26:29" x14ac:dyDescent="0.2">
      <c r="Z1622" s="2"/>
      <c r="AA1622" s="2"/>
      <c r="AB1622" s="2"/>
      <c r="AC1622" s="2"/>
    </row>
    <row r="1623" spans="26:29" x14ac:dyDescent="0.2">
      <c r="Z1623" s="2"/>
      <c r="AA1623" s="2"/>
      <c r="AB1623" s="2"/>
      <c r="AC1623" s="2"/>
    </row>
    <row r="1624" spans="26:29" x14ac:dyDescent="0.2">
      <c r="Z1624" s="2"/>
      <c r="AA1624" s="2"/>
      <c r="AB1624" s="2"/>
      <c r="AC1624" s="2"/>
    </row>
    <row r="1625" spans="26:29" x14ac:dyDescent="0.2">
      <c r="Z1625" s="2"/>
      <c r="AA1625" s="2"/>
      <c r="AB1625" s="2"/>
      <c r="AC1625" s="2"/>
    </row>
    <row r="1626" spans="26:29" x14ac:dyDescent="0.2">
      <c r="Z1626" s="2"/>
      <c r="AA1626" s="2"/>
      <c r="AB1626" s="2"/>
      <c r="AC1626" s="2"/>
    </row>
    <row r="1627" spans="26:29" x14ac:dyDescent="0.2">
      <c r="Z1627" s="2"/>
      <c r="AA1627" s="2"/>
      <c r="AB1627" s="2"/>
      <c r="AC1627" s="2"/>
    </row>
    <row r="1628" spans="26:29" x14ac:dyDescent="0.2">
      <c r="Z1628" s="2"/>
      <c r="AA1628" s="2"/>
      <c r="AB1628" s="2"/>
      <c r="AC1628" s="2"/>
    </row>
    <row r="1629" spans="26:29" x14ac:dyDescent="0.2">
      <c r="Z1629" s="2"/>
      <c r="AA1629" s="2"/>
      <c r="AB1629" s="2"/>
      <c r="AC1629" s="2"/>
    </row>
    <row r="1630" spans="26:29" x14ac:dyDescent="0.2">
      <c r="Z1630" s="2"/>
      <c r="AA1630" s="2"/>
      <c r="AB1630" s="2"/>
      <c r="AC1630" s="2"/>
    </row>
    <row r="1631" spans="26:29" x14ac:dyDescent="0.2">
      <c r="Z1631" s="2"/>
      <c r="AA1631" s="2"/>
      <c r="AB1631" s="2"/>
      <c r="AC1631" s="2"/>
    </row>
    <row r="1632" spans="26:29" x14ac:dyDescent="0.2">
      <c r="Z1632" s="2"/>
      <c r="AA1632" s="2"/>
      <c r="AB1632" s="2"/>
      <c r="AC1632" s="2"/>
    </row>
    <row r="1633" spans="26:29" x14ac:dyDescent="0.2">
      <c r="Z1633" s="2"/>
      <c r="AA1633" s="2"/>
      <c r="AB1633" s="2"/>
      <c r="AC1633" s="2"/>
    </row>
    <row r="1634" spans="26:29" x14ac:dyDescent="0.2">
      <c r="Z1634" s="2"/>
      <c r="AA1634" s="2"/>
      <c r="AB1634" s="2"/>
      <c r="AC1634" s="2"/>
    </row>
    <row r="1635" spans="26:29" x14ac:dyDescent="0.2">
      <c r="Z1635" s="2"/>
      <c r="AA1635" s="2"/>
      <c r="AB1635" s="2"/>
      <c r="AC1635" s="2"/>
    </row>
    <row r="1636" spans="26:29" x14ac:dyDescent="0.2">
      <c r="Z1636" s="2"/>
      <c r="AA1636" s="2"/>
      <c r="AB1636" s="2"/>
      <c r="AC1636" s="2"/>
    </row>
    <row r="1637" spans="26:29" x14ac:dyDescent="0.2">
      <c r="Z1637" s="2"/>
      <c r="AA1637" s="2"/>
      <c r="AB1637" s="2"/>
      <c r="AC1637" s="2"/>
    </row>
    <row r="1638" spans="26:29" x14ac:dyDescent="0.2">
      <c r="Z1638" s="2"/>
      <c r="AA1638" s="2"/>
      <c r="AB1638" s="2"/>
      <c r="AC1638" s="2"/>
    </row>
    <row r="1639" spans="26:29" x14ac:dyDescent="0.2">
      <c r="Z1639" s="2"/>
      <c r="AA1639" s="2"/>
      <c r="AB1639" s="2"/>
      <c r="AC1639" s="2"/>
    </row>
    <row r="1640" spans="26:29" x14ac:dyDescent="0.2">
      <c r="Z1640" s="2"/>
      <c r="AA1640" s="2"/>
      <c r="AB1640" s="2"/>
      <c r="AC1640" s="2"/>
    </row>
    <row r="1641" spans="26:29" x14ac:dyDescent="0.2">
      <c r="Z1641" s="2"/>
      <c r="AA1641" s="2"/>
      <c r="AB1641" s="2"/>
      <c r="AC1641" s="2"/>
    </row>
    <row r="1642" spans="26:29" x14ac:dyDescent="0.2">
      <c r="Z1642" s="2"/>
      <c r="AA1642" s="2"/>
      <c r="AB1642" s="2"/>
      <c r="AC1642" s="2"/>
    </row>
    <row r="1643" spans="26:29" x14ac:dyDescent="0.2">
      <c r="Z1643" s="2"/>
      <c r="AA1643" s="2"/>
      <c r="AB1643" s="2"/>
      <c r="AC1643" s="2"/>
    </row>
    <row r="1644" spans="26:29" x14ac:dyDescent="0.2">
      <c r="Z1644" s="2"/>
      <c r="AA1644" s="2"/>
      <c r="AB1644" s="2"/>
      <c r="AC1644" s="2"/>
    </row>
    <row r="1645" spans="26:29" x14ac:dyDescent="0.2">
      <c r="Z1645" s="2"/>
      <c r="AA1645" s="2"/>
      <c r="AB1645" s="2"/>
      <c r="AC1645" s="2"/>
    </row>
    <row r="1646" spans="26:29" x14ac:dyDescent="0.2">
      <c r="Z1646" s="2"/>
      <c r="AA1646" s="2"/>
      <c r="AB1646" s="2"/>
      <c r="AC1646" s="2"/>
    </row>
    <row r="1647" spans="26:29" x14ac:dyDescent="0.2">
      <c r="Z1647" s="2"/>
      <c r="AA1647" s="2"/>
      <c r="AB1647" s="2"/>
      <c r="AC1647" s="2"/>
    </row>
    <row r="1648" spans="26:29" x14ac:dyDescent="0.2">
      <c r="Z1648" s="2"/>
      <c r="AA1648" s="2"/>
      <c r="AB1648" s="2"/>
      <c r="AC1648" s="2"/>
    </row>
    <row r="1649" spans="26:29" x14ac:dyDescent="0.2">
      <c r="Z1649" s="2"/>
      <c r="AA1649" s="2"/>
      <c r="AB1649" s="2"/>
      <c r="AC1649" s="2"/>
    </row>
    <row r="1650" spans="26:29" x14ac:dyDescent="0.2">
      <c r="Z1650" s="2"/>
      <c r="AA1650" s="2"/>
      <c r="AB1650" s="2"/>
      <c r="AC1650" s="2"/>
    </row>
    <row r="1651" spans="26:29" x14ac:dyDescent="0.2">
      <c r="Z1651" s="2"/>
      <c r="AA1651" s="2"/>
      <c r="AB1651" s="2"/>
      <c r="AC1651" s="2"/>
    </row>
    <row r="1652" spans="26:29" x14ac:dyDescent="0.2">
      <c r="Z1652" s="2"/>
      <c r="AA1652" s="2"/>
      <c r="AB1652" s="2"/>
      <c r="AC1652" s="2"/>
    </row>
    <row r="1653" spans="26:29" x14ac:dyDescent="0.2">
      <c r="Z1653" s="2"/>
      <c r="AA1653" s="2"/>
      <c r="AB1653" s="2"/>
      <c r="AC1653" s="2"/>
    </row>
    <row r="1654" spans="26:29" x14ac:dyDescent="0.2">
      <c r="Z1654" s="2"/>
      <c r="AA1654" s="2"/>
      <c r="AB1654" s="2"/>
      <c r="AC1654" s="2"/>
    </row>
    <row r="1655" spans="26:29" x14ac:dyDescent="0.2">
      <c r="Z1655" s="2"/>
      <c r="AA1655" s="2"/>
      <c r="AB1655" s="2"/>
      <c r="AC1655" s="2"/>
    </row>
    <row r="1656" spans="26:29" x14ac:dyDescent="0.2">
      <c r="Z1656" s="2"/>
      <c r="AA1656" s="2"/>
      <c r="AB1656" s="2"/>
      <c r="AC1656" s="2"/>
    </row>
    <row r="1657" spans="26:29" x14ac:dyDescent="0.2">
      <c r="Z1657" s="2"/>
      <c r="AA1657" s="2"/>
      <c r="AB1657" s="2"/>
      <c r="AC1657" s="2"/>
    </row>
    <row r="1658" spans="26:29" x14ac:dyDescent="0.2">
      <c r="Z1658" s="2"/>
      <c r="AA1658" s="2"/>
      <c r="AB1658" s="2"/>
      <c r="AC1658" s="2"/>
    </row>
    <row r="1659" spans="26:29" x14ac:dyDescent="0.2">
      <c r="Z1659" s="2"/>
      <c r="AA1659" s="2"/>
      <c r="AB1659" s="2"/>
      <c r="AC1659" s="2"/>
    </row>
    <row r="1660" spans="26:29" x14ac:dyDescent="0.2">
      <c r="Z1660" s="2"/>
      <c r="AA1660" s="2"/>
      <c r="AB1660" s="2"/>
      <c r="AC1660" s="2"/>
    </row>
    <row r="1661" spans="26:29" x14ac:dyDescent="0.2">
      <c r="Z1661" s="2"/>
      <c r="AA1661" s="2"/>
      <c r="AB1661" s="2"/>
      <c r="AC1661" s="2"/>
    </row>
    <row r="1662" spans="26:29" x14ac:dyDescent="0.2">
      <c r="Z1662" s="2"/>
      <c r="AA1662" s="2"/>
      <c r="AB1662" s="2"/>
      <c r="AC1662" s="2"/>
    </row>
    <row r="1663" spans="26:29" x14ac:dyDescent="0.2">
      <c r="Z1663" s="2"/>
      <c r="AA1663" s="2"/>
      <c r="AB1663" s="2"/>
      <c r="AC1663" s="2"/>
    </row>
    <row r="1664" spans="26:29" x14ac:dyDescent="0.2">
      <c r="Z1664" s="2"/>
      <c r="AA1664" s="2"/>
      <c r="AB1664" s="2"/>
      <c r="AC1664" s="2"/>
    </row>
    <row r="1665" spans="26:29" x14ac:dyDescent="0.2">
      <c r="Z1665" s="2"/>
      <c r="AA1665" s="2"/>
      <c r="AB1665" s="2"/>
      <c r="AC1665" s="2"/>
    </row>
    <row r="1666" spans="26:29" x14ac:dyDescent="0.2">
      <c r="Z1666" s="2"/>
      <c r="AA1666" s="2"/>
      <c r="AB1666" s="2"/>
      <c r="AC1666" s="2"/>
    </row>
    <row r="1667" spans="26:29" x14ac:dyDescent="0.2">
      <c r="Z1667" s="2"/>
      <c r="AA1667" s="2"/>
      <c r="AB1667" s="2"/>
      <c r="AC1667" s="2"/>
    </row>
    <row r="1668" spans="26:29" x14ac:dyDescent="0.2">
      <c r="Z1668" s="2"/>
      <c r="AA1668" s="2"/>
      <c r="AB1668" s="2"/>
      <c r="AC1668" s="2"/>
    </row>
    <row r="1669" spans="26:29" x14ac:dyDescent="0.2">
      <c r="Z1669" s="2"/>
      <c r="AA1669" s="2"/>
      <c r="AB1669" s="2"/>
      <c r="AC1669" s="2"/>
    </row>
    <row r="1670" spans="26:29" x14ac:dyDescent="0.2">
      <c r="Z1670" s="2"/>
      <c r="AA1670" s="2"/>
      <c r="AB1670" s="2"/>
      <c r="AC1670" s="2"/>
    </row>
    <row r="1671" spans="26:29" x14ac:dyDescent="0.2">
      <c r="Z1671" s="2"/>
      <c r="AA1671" s="2"/>
      <c r="AB1671" s="2"/>
      <c r="AC1671" s="2"/>
    </row>
    <row r="1672" spans="26:29" x14ac:dyDescent="0.2">
      <c r="Z1672" s="2"/>
      <c r="AA1672" s="2"/>
      <c r="AB1672" s="2"/>
      <c r="AC1672" s="2"/>
    </row>
    <row r="1673" spans="26:29" x14ac:dyDescent="0.2">
      <c r="Z1673" s="2"/>
      <c r="AA1673" s="2"/>
      <c r="AB1673" s="2"/>
      <c r="AC1673" s="2"/>
    </row>
    <row r="1674" spans="26:29" x14ac:dyDescent="0.2">
      <c r="Z1674" s="2"/>
      <c r="AA1674" s="2"/>
      <c r="AB1674" s="2"/>
      <c r="AC1674" s="2"/>
    </row>
    <row r="1675" spans="26:29" x14ac:dyDescent="0.2">
      <c r="Z1675" s="2"/>
      <c r="AA1675" s="2"/>
      <c r="AB1675" s="2"/>
      <c r="AC1675" s="2"/>
    </row>
    <row r="1676" spans="26:29" x14ac:dyDescent="0.2">
      <c r="Z1676" s="2"/>
      <c r="AA1676" s="2"/>
      <c r="AB1676" s="2"/>
      <c r="AC1676" s="2"/>
    </row>
    <row r="1677" spans="26:29" x14ac:dyDescent="0.2">
      <c r="Z1677" s="2"/>
      <c r="AA1677" s="2"/>
      <c r="AB1677" s="2"/>
      <c r="AC1677" s="2"/>
    </row>
    <row r="1678" spans="26:29" x14ac:dyDescent="0.2">
      <c r="Z1678" s="2"/>
      <c r="AA1678" s="2"/>
      <c r="AB1678" s="2"/>
      <c r="AC1678" s="2"/>
    </row>
    <row r="1679" spans="26:29" x14ac:dyDescent="0.2">
      <c r="Z1679" s="2"/>
      <c r="AA1679" s="2"/>
      <c r="AB1679" s="2"/>
      <c r="AC1679" s="2"/>
    </row>
    <row r="1680" spans="26:29" x14ac:dyDescent="0.2">
      <c r="Z1680" s="2"/>
      <c r="AA1680" s="2"/>
      <c r="AB1680" s="2"/>
      <c r="AC1680" s="2"/>
    </row>
    <row r="1681" spans="26:29" x14ac:dyDescent="0.2">
      <c r="Z1681" s="2"/>
      <c r="AA1681" s="2"/>
      <c r="AB1681" s="2"/>
      <c r="AC1681" s="2"/>
    </row>
    <row r="1682" spans="26:29" x14ac:dyDescent="0.2">
      <c r="Z1682" s="2"/>
      <c r="AA1682" s="2"/>
      <c r="AB1682" s="2"/>
      <c r="AC1682" s="2"/>
    </row>
    <row r="1683" spans="26:29" x14ac:dyDescent="0.2">
      <c r="Z1683" s="2"/>
      <c r="AA1683" s="2"/>
      <c r="AB1683" s="2"/>
      <c r="AC1683" s="2"/>
    </row>
    <row r="1684" spans="26:29" x14ac:dyDescent="0.2">
      <c r="Z1684" s="2"/>
      <c r="AA1684" s="2"/>
      <c r="AB1684" s="2"/>
      <c r="AC1684" s="2"/>
    </row>
    <row r="1685" spans="26:29" x14ac:dyDescent="0.2">
      <c r="Z1685" s="2"/>
      <c r="AA1685" s="2"/>
      <c r="AB1685" s="2"/>
      <c r="AC1685" s="2"/>
    </row>
    <row r="1686" spans="26:29" x14ac:dyDescent="0.2">
      <c r="Z1686" s="2"/>
      <c r="AA1686" s="2"/>
      <c r="AB1686" s="2"/>
      <c r="AC1686" s="2"/>
    </row>
    <row r="1687" spans="26:29" x14ac:dyDescent="0.2">
      <c r="Z1687" s="2"/>
      <c r="AA1687" s="2"/>
      <c r="AB1687" s="2"/>
      <c r="AC1687" s="2"/>
    </row>
    <row r="1688" spans="26:29" x14ac:dyDescent="0.2">
      <c r="Z1688" s="2"/>
      <c r="AA1688" s="2"/>
      <c r="AB1688" s="2"/>
      <c r="AC1688" s="2"/>
    </row>
    <row r="1689" spans="26:29" x14ac:dyDescent="0.2">
      <c r="Z1689" s="2"/>
      <c r="AA1689" s="2"/>
      <c r="AB1689" s="2"/>
      <c r="AC1689" s="2"/>
    </row>
    <row r="1690" spans="26:29" x14ac:dyDescent="0.2">
      <c r="Z1690" s="2"/>
      <c r="AA1690" s="2"/>
      <c r="AB1690" s="2"/>
      <c r="AC1690" s="2"/>
    </row>
    <row r="1691" spans="26:29" x14ac:dyDescent="0.2">
      <c r="Z1691" s="2"/>
      <c r="AA1691" s="2"/>
      <c r="AB1691" s="2"/>
      <c r="AC1691" s="2"/>
    </row>
    <row r="1692" spans="26:29" x14ac:dyDescent="0.2">
      <c r="Z1692" s="2"/>
      <c r="AA1692" s="2"/>
      <c r="AB1692" s="2"/>
      <c r="AC1692" s="2"/>
    </row>
    <row r="1693" spans="26:29" x14ac:dyDescent="0.2">
      <c r="Z1693" s="2"/>
      <c r="AA1693" s="2"/>
      <c r="AB1693" s="2"/>
      <c r="AC1693" s="2"/>
    </row>
    <row r="1694" spans="26:29" x14ac:dyDescent="0.2">
      <c r="Z1694" s="2"/>
      <c r="AA1694" s="2"/>
      <c r="AB1694" s="2"/>
      <c r="AC1694" s="2"/>
    </row>
    <row r="1695" spans="26:29" x14ac:dyDescent="0.2">
      <c r="Z1695" s="2"/>
      <c r="AA1695" s="2"/>
      <c r="AB1695" s="2"/>
      <c r="AC1695" s="2"/>
    </row>
    <row r="1696" spans="26:29" x14ac:dyDescent="0.2">
      <c r="Z1696" s="2"/>
      <c r="AA1696" s="2"/>
      <c r="AB1696" s="2"/>
      <c r="AC1696" s="2"/>
    </row>
    <row r="1697" spans="26:29" x14ac:dyDescent="0.2">
      <c r="Z1697" s="2"/>
      <c r="AA1697" s="2"/>
      <c r="AB1697" s="2"/>
      <c r="AC1697" s="2"/>
    </row>
    <row r="1698" spans="26:29" x14ac:dyDescent="0.2">
      <c r="Z1698" s="2"/>
      <c r="AA1698" s="2"/>
      <c r="AB1698" s="2"/>
      <c r="AC1698" s="2"/>
    </row>
    <row r="1699" spans="26:29" x14ac:dyDescent="0.2">
      <c r="Z1699" s="2"/>
      <c r="AA1699" s="2"/>
      <c r="AB1699" s="2"/>
      <c r="AC1699" s="2"/>
    </row>
    <row r="1700" spans="26:29" x14ac:dyDescent="0.2">
      <c r="Z1700" s="2"/>
      <c r="AA1700" s="2"/>
      <c r="AB1700" s="2"/>
      <c r="AC1700" s="2"/>
    </row>
    <row r="1701" spans="26:29" x14ac:dyDescent="0.2">
      <c r="Z1701" s="2"/>
      <c r="AA1701" s="2"/>
      <c r="AB1701" s="2"/>
      <c r="AC1701" s="2"/>
    </row>
    <row r="1702" spans="26:29" x14ac:dyDescent="0.2">
      <c r="Z1702" s="2"/>
      <c r="AA1702" s="2"/>
      <c r="AB1702" s="2"/>
      <c r="AC1702" s="2"/>
    </row>
    <row r="1703" spans="26:29" x14ac:dyDescent="0.2">
      <c r="Z1703" s="2"/>
      <c r="AA1703" s="2"/>
      <c r="AB1703" s="2"/>
      <c r="AC1703" s="2"/>
    </row>
    <row r="1704" spans="26:29" x14ac:dyDescent="0.2">
      <c r="Z1704" s="2"/>
      <c r="AA1704" s="2"/>
      <c r="AB1704" s="2"/>
      <c r="AC1704" s="2"/>
    </row>
    <row r="1705" spans="26:29" x14ac:dyDescent="0.2">
      <c r="Z1705" s="2"/>
      <c r="AA1705" s="2"/>
      <c r="AB1705" s="2"/>
      <c r="AC1705" s="2"/>
    </row>
    <row r="1706" spans="26:29" x14ac:dyDescent="0.2">
      <c r="Z1706" s="2"/>
      <c r="AA1706" s="2"/>
      <c r="AB1706" s="2"/>
      <c r="AC1706" s="2"/>
    </row>
    <row r="1707" spans="26:29" x14ac:dyDescent="0.2">
      <c r="Z1707" s="2"/>
      <c r="AA1707" s="2"/>
      <c r="AB1707" s="2"/>
      <c r="AC1707" s="2"/>
    </row>
    <row r="1708" spans="26:29" x14ac:dyDescent="0.2">
      <c r="Z1708" s="2"/>
      <c r="AA1708" s="2"/>
      <c r="AB1708" s="2"/>
      <c r="AC1708" s="2"/>
    </row>
    <row r="1709" spans="26:29" x14ac:dyDescent="0.2">
      <c r="Z1709" s="2"/>
      <c r="AA1709" s="2"/>
      <c r="AB1709" s="2"/>
      <c r="AC1709" s="2"/>
    </row>
    <row r="1710" spans="26:29" x14ac:dyDescent="0.2">
      <c r="Z1710" s="2"/>
      <c r="AA1710" s="2"/>
      <c r="AB1710" s="2"/>
      <c r="AC1710" s="2"/>
    </row>
    <row r="1711" spans="26:29" x14ac:dyDescent="0.2">
      <c r="Z1711" s="2"/>
      <c r="AA1711" s="2"/>
      <c r="AB1711" s="2"/>
      <c r="AC1711" s="2"/>
    </row>
    <row r="1712" spans="26:29" x14ac:dyDescent="0.2">
      <c r="Z1712" s="2"/>
      <c r="AA1712" s="2"/>
      <c r="AB1712" s="2"/>
      <c r="AC1712" s="2"/>
    </row>
    <row r="1713" spans="26:29" x14ac:dyDescent="0.2">
      <c r="Z1713" s="2"/>
      <c r="AA1713" s="2"/>
      <c r="AB1713" s="2"/>
      <c r="AC1713" s="2"/>
    </row>
    <row r="1714" spans="26:29" x14ac:dyDescent="0.2">
      <c r="Z1714" s="2"/>
      <c r="AA1714" s="2"/>
      <c r="AB1714" s="2"/>
      <c r="AC1714" s="2"/>
    </row>
    <row r="1715" spans="26:29" x14ac:dyDescent="0.2">
      <c r="Z1715" s="2"/>
      <c r="AA1715" s="2"/>
      <c r="AB1715" s="2"/>
      <c r="AC1715" s="2"/>
    </row>
    <row r="1716" spans="26:29" x14ac:dyDescent="0.2">
      <c r="Z1716" s="2"/>
      <c r="AA1716" s="2"/>
      <c r="AB1716" s="2"/>
      <c r="AC1716" s="2"/>
    </row>
    <row r="1717" spans="26:29" x14ac:dyDescent="0.2">
      <c r="Z1717" s="2"/>
      <c r="AA1717" s="2"/>
      <c r="AB1717" s="2"/>
      <c r="AC1717" s="2"/>
    </row>
    <row r="1718" spans="26:29" x14ac:dyDescent="0.2">
      <c r="Z1718" s="2"/>
      <c r="AA1718" s="2"/>
      <c r="AB1718" s="2"/>
      <c r="AC1718" s="2"/>
    </row>
    <row r="1719" spans="26:29" x14ac:dyDescent="0.2">
      <c r="Z1719" s="2"/>
      <c r="AA1719" s="2"/>
      <c r="AB1719" s="2"/>
      <c r="AC1719" s="2"/>
    </row>
    <row r="1720" spans="26:29" x14ac:dyDescent="0.2">
      <c r="Z1720" s="2"/>
      <c r="AA1720" s="2"/>
      <c r="AB1720" s="2"/>
      <c r="AC1720" s="2"/>
    </row>
    <row r="1721" spans="26:29" x14ac:dyDescent="0.2">
      <c r="Z1721" s="2"/>
      <c r="AA1721" s="2"/>
      <c r="AB1721" s="2"/>
      <c r="AC1721" s="2"/>
    </row>
    <row r="1722" spans="26:29" x14ac:dyDescent="0.2">
      <c r="Z1722" s="2"/>
      <c r="AA1722" s="2"/>
      <c r="AB1722" s="2"/>
      <c r="AC1722" s="2"/>
    </row>
    <row r="1723" spans="26:29" x14ac:dyDescent="0.2">
      <c r="Z1723" s="2"/>
      <c r="AA1723" s="2"/>
      <c r="AB1723" s="2"/>
      <c r="AC1723" s="2"/>
    </row>
    <row r="1724" spans="26:29" x14ac:dyDescent="0.2">
      <c r="Z1724" s="2"/>
      <c r="AA1724" s="2"/>
      <c r="AB1724" s="2"/>
      <c r="AC1724" s="2"/>
    </row>
    <row r="1725" spans="26:29" x14ac:dyDescent="0.2">
      <c r="Z1725" s="2"/>
      <c r="AA1725" s="2"/>
      <c r="AB1725" s="2"/>
      <c r="AC1725" s="2"/>
    </row>
    <row r="1726" spans="26:29" x14ac:dyDescent="0.2">
      <c r="Z1726" s="2"/>
      <c r="AA1726" s="2"/>
      <c r="AB1726" s="2"/>
      <c r="AC1726" s="2"/>
    </row>
    <row r="1727" spans="26:29" x14ac:dyDescent="0.2">
      <c r="Z1727" s="2"/>
      <c r="AA1727" s="2"/>
      <c r="AB1727" s="2"/>
      <c r="AC1727" s="2"/>
    </row>
    <row r="1728" spans="26:29" x14ac:dyDescent="0.2">
      <c r="Z1728" s="2"/>
      <c r="AA1728" s="2"/>
      <c r="AB1728" s="2"/>
      <c r="AC1728" s="2"/>
    </row>
    <row r="1729" spans="26:29" x14ac:dyDescent="0.2">
      <c r="Z1729" s="2"/>
      <c r="AA1729" s="2"/>
      <c r="AB1729" s="2"/>
      <c r="AC1729" s="2"/>
    </row>
    <row r="1730" spans="26:29" x14ac:dyDescent="0.2">
      <c r="Z1730" s="2"/>
      <c r="AA1730" s="2"/>
      <c r="AB1730" s="2"/>
      <c r="AC1730" s="2"/>
    </row>
    <row r="1731" spans="26:29" x14ac:dyDescent="0.2">
      <c r="Z1731" s="2"/>
      <c r="AA1731" s="2"/>
      <c r="AB1731" s="2"/>
      <c r="AC1731" s="2"/>
    </row>
    <row r="1732" spans="26:29" x14ac:dyDescent="0.2">
      <c r="Z1732" s="2"/>
      <c r="AA1732" s="2"/>
      <c r="AB1732" s="2"/>
      <c r="AC1732" s="2"/>
    </row>
    <row r="1733" spans="26:29" x14ac:dyDescent="0.2">
      <c r="Z1733" s="2"/>
      <c r="AA1733" s="2"/>
      <c r="AB1733" s="2"/>
      <c r="AC1733" s="2"/>
    </row>
    <row r="1734" spans="26:29" x14ac:dyDescent="0.2">
      <c r="Z1734" s="2"/>
      <c r="AA1734" s="2"/>
      <c r="AB1734" s="2"/>
      <c r="AC1734" s="2"/>
    </row>
    <row r="1735" spans="26:29" x14ac:dyDescent="0.2">
      <c r="Z1735" s="2"/>
      <c r="AA1735" s="2"/>
      <c r="AB1735" s="2"/>
      <c r="AC1735" s="2"/>
    </row>
    <row r="1736" spans="26:29" x14ac:dyDescent="0.2">
      <c r="Z1736" s="2"/>
      <c r="AA1736" s="2"/>
      <c r="AB1736" s="2"/>
      <c r="AC1736" s="2"/>
    </row>
    <row r="1737" spans="26:29" x14ac:dyDescent="0.2">
      <c r="Z1737" s="2"/>
      <c r="AA1737" s="2"/>
      <c r="AB1737" s="2"/>
      <c r="AC1737" s="2"/>
    </row>
    <row r="1738" spans="26:29" x14ac:dyDescent="0.2">
      <c r="Z1738" s="2"/>
      <c r="AA1738" s="2"/>
      <c r="AB1738" s="2"/>
      <c r="AC1738" s="2"/>
    </row>
    <row r="1739" spans="26:29" x14ac:dyDescent="0.2">
      <c r="Z1739" s="2"/>
      <c r="AA1739" s="2"/>
      <c r="AB1739" s="2"/>
      <c r="AC1739" s="2"/>
    </row>
    <row r="1740" spans="26:29" x14ac:dyDescent="0.2">
      <c r="Z1740" s="2"/>
      <c r="AA1740" s="2"/>
      <c r="AB1740" s="2"/>
      <c r="AC1740" s="2"/>
    </row>
    <row r="1741" spans="26:29" x14ac:dyDescent="0.2">
      <c r="Z1741" s="2"/>
      <c r="AA1741" s="2"/>
      <c r="AB1741" s="2"/>
      <c r="AC1741" s="2"/>
    </row>
    <row r="1742" spans="26:29" x14ac:dyDescent="0.2">
      <c r="Z1742" s="2"/>
      <c r="AA1742" s="2"/>
      <c r="AB1742" s="2"/>
      <c r="AC1742" s="2"/>
    </row>
    <row r="1743" spans="26:29" x14ac:dyDescent="0.2">
      <c r="Z1743" s="2"/>
      <c r="AA1743" s="2"/>
      <c r="AB1743" s="2"/>
      <c r="AC1743" s="2"/>
    </row>
    <row r="1744" spans="26:29" x14ac:dyDescent="0.2">
      <c r="Z1744" s="2"/>
      <c r="AA1744" s="2"/>
      <c r="AB1744" s="2"/>
      <c r="AC1744" s="2"/>
    </row>
    <row r="1745" spans="26:29" x14ac:dyDescent="0.2">
      <c r="Z1745" s="2"/>
      <c r="AA1745" s="2"/>
      <c r="AB1745" s="2"/>
      <c r="AC1745" s="2"/>
    </row>
    <row r="1746" spans="26:29" x14ac:dyDescent="0.2">
      <c r="Z1746" s="2"/>
      <c r="AA1746" s="2"/>
      <c r="AB1746" s="2"/>
      <c r="AC1746" s="2"/>
    </row>
    <row r="1747" spans="26:29" x14ac:dyDescent="0.2">
      <c r="Z1747" s="2"/>
      <c r="AA1747" s="2"/>
      <c r="AB1747" s="2"/>
      <c r="AC1747" s="2"/>
    </row>
    <row r="1748" spans="26:29" x14ac:dyDescent="0.2">
      <c r="Z1748" s="2"/>
      <c r="AA1748" s="2"/>
      <c r="AB1748" s="2"/>
      <c r="AC1748" s="2"/>
    </row>
    <row r="1749" spans="26:29" x14ac:dyDescent="0.2">
      <c r="Z1749" s="2"/>
      <c r="AA1749" s="2"/>
      <c r="AB1749" s="2"/>
      <c r="AC1749" s="2"/>
    </row>
    <row r="1750" spans="26:29" x14ac:dyDescent="0.2">
      <c r="Z1750" s="2"/>
      <c r="AA1750" s="2"/>
      <c r="AB1750" s="2"/>
      <c r="AC1750" s="2"/>
    </row>
    <row r="1751" spans="26:29" x14ac:dyDescent="0.2">
      <c r="Z1751" s="2"/>
      <c r="AA1751" s="2"/>
      <c r="AB1751" s="2"/>
      <c r="AC1751" s="2"/>
    </row>
    <row r="1752" spans="26:29" x14ac:dyDescent="0.2">
      <c r="Z1752" s="2"/>
      <c r="AA1752" s="2"/>
      <c r="AB1752" s="2"/>
      <c r="AC1752" s="2"/>
    </row>
    <row r="1753" spans="26:29" x14ac:dyDescent="0.2">
      <c r="Z1753" s="2"/>
      <c r="AA1753" s="2"/>
      <c r="AB1753" s="2"/>
      <c r="AC1753" s="2"/>
    </row>
    <row r="1754" spans="26:29" x14ac:dyDescent="0.2">
      <c r="Z1754" s="2"/>
      <c r="AA1754" s="2"/>
      <c r="AB1754" s="2"/>
      <c r="AC1754" s="2"/>
    </row>
    <row r="1755" spans="26:29" x14ac:dyDescent="0.2">
      <c r="Z1755" s="2"/>
      <c r="AA1755" s="2"/>
      <c r="AB1755" s="2"/>
      <c r="AC1755" s="2"/>
    </row>
    <row r="1756" spans="26:29" x14ac:dyDescent="0.2">
      <c r="Z1756" s="2"/>
      <c r="AA1756" s="2"/>
      <c r="AB1756" s="2"/>
      <c r="AC1756" s="2"/>
    </row>
    <row r="1757" spans="26:29" x14ac:dyDescent="0.2">
      <c r="Z1757" s="2"/>
      <c r="AA1757" s="2"/>
      <c r="AB1757" s="2"/>
      <c r="AC1757" s="2"/>
    </row>
    <row r="1758" spans="26:29" x14ac:dyDescent="0.2">
      <c r="Z1758" s="2"/>
      <c r="AA1758" s="2"/>
      <c r="AB1758" s="2"/>
      <c r="AC1758" s="2"/>
    </row>
    <row r="1759" spans="26:29" x14ac:dyDescent="0.2">
      <c r="Z1759" s="2"/>
      <c r="AA1759" s="2"/>
      <c r="AB1759" s="2"/>
      <c r="AC1759" s="2"/>
    </row>
    <row r="1760" spans="26:29" x14ac:dyDescent="0.2">
      <c r="Z1760" s="2"/>
      <c r="AA1760" s="2"/>
      <c r="AB1760" s="2"/>
      <c r="AC1760" s="2"/>
    </row>
    <row r="1761" spans="26:29" x14ac:dyDescent="0.2">
      <c r="Z1761" s="2"/>
      <c r="AA1761" s="2"/>
      <c r="AB1761" s="2"/>
      <c r="AC1761" s="2"/>
    </row>
    <row r="1762" spans="26:29" x14ac:dyDescent="0.2">
      <c r="Z1762" s="2"/>
      <c r="AA1762" s="2"/>
      <c r="AB1762" s="2"/>
      <c r="AC1762" s="2"/>
    </row>
    <row r="1763" spans="26:29" x14ac:dyDescent="0.2">
      <c r="Z1763" s="2"/>
      <c r="AA1763" s="2"/>
      <c r="AB1763" s="2"/>
      <c r="AC1763" s="2"/>
    </row>
    <row r="1764" spans="26:29" x14ac:dyDescent="0.2">
      <c r="Z1764" s="2"/>
      <c r="AA1764" s="2"/>
      <c r="AB1764" s="2"/>
      <c r="AC1764" s="2"/>
    </row>
    <row r="1765" spans="26:29" x14ac:dyDescent="0.2">
      <c r="Z1765" s="2"/>
      <c r="AA1765" s="2"/>
      <c r="AB1765" s="2"/>
      <c r="AC1765" s="2"/>
    </row>
    <row r="1766" spans="26:29" x14ac:dyDescent="0.2">
      <c r="Z1766" s="2"/>
      <c r="AA1766" s="2"/>
      <c r="AB1766" s="2"/>
      <c r="AC1766" s="2"/>
    </row>
    <row r="1767" spans="26:29" x14ac:dyDescent="0.2">
      <c r="Z1767" s="2"/>
      <c r="AA1767" s="2"/>
      <c r="AB1767" s="2"/>
      <c r="AC1767" s="2"/>
    </row>
    <row r="1768" spans="26:29" x14ac:dyDescent="0.2">
      <c r="Z1768" s="2"/>
      <c r="AA1768" s="2"/>
      <c r="AB1768" s="2"/>
      <c r="AC1768" s="2"/>
    </row>
    <row r="1769" spans="26:29" x14ac:dyDescent="0.2">
      <c r="Z1769" s="2"/>
      <c r="AA1769" s="2"/>
      <c r="AB1769" s="2"/>
      <c r="AC1769" s="2"/>
    </row>
    <row r="1770" spans="26:29" x14ac:dyDescent="0.2">
      <c r="Z1770" s="2"/>
      <c r="AA1770" s="2"/>
      <c r="AB1770" s="2"/>
      <c r="AC1770" s="2"/>
    </row>
    <row r="1771" spans="26:29" x14ac:dyDescent="0.2">
      <c r="Z1771" s="2"/>
      <c r="AA1771" s="2"/>
      <c r="AB1771" s="2"/>
      <c r="AC1771" s="2"/>
    </row>
    <row r="1772" spans="26:29" x14ac:dyDescent="0.2">
      <c r="Z1772" s="2"/>
      <c r="AA1772" s="2"/>
      <c r="AB1772" s="2"/>
      <c r="AC1772" s="2"/>
    </row>
    <row r="1773" spans="26:29" x14ac:dyDescent="0.2">
      <c r="Z1773" s="2"/>
      <c r="AA1773" s="2"/>
      <c r="AB1773" s="2"/>
      <c r="AC1773" s="2"/>
    </row>
    <row r="1774" spans="26:29" x14ac:dyDescent="0.2">
      <c r="Z1774" s="2"/>
      <c r="AA1774" s="2"/>
      <c r="AB1774" s="2"/>
      <c r="AC1774" s="2"/>
    </row>
    <row r="1775" spans="26:29" x14ac:dyDescent="0.2">
      <c r="Z1775" s="2"/>
      <c r="AA1775" s="2"/>
      <c r="AB1775" s="2"/>
      <c r="AC1775" s="2"/>
    </row>
    <row r="1776" spans="26:29" x14ac:dyDescent="0.2">
      <c r="Z1776" s="2"/>
      <c r="AA1776" s="2"/>
      <c r="AB1776" s="2"/>
      <c r="AC1776" s="2"/>
    </row>
    <row r="1777" spans="26:29" x14ac:dyDescent="0.2">
      <c r="Z1777" s="2"/>
      <c r="AA1777" s="2"/>
      <c r="AB1777" s="2"/>
      <c r="AC1777" s="2"/>
    </row>
    <row r="1778" spans="26:29" x14ac:dyDescent="0.2">
      <c r="Z1778" s="2"/>
      <c r="AA1778" s="2"/>
      <c r="AB1778" s="2"/>
      <c r="AC1778" s="2"/>
    </row>
    <row r="1779" spans="26:29" x14ac:dyDescent="0.2">
      <c r="Z1779" s="2"/>
      <c r="AA1779" s="2"/>
      <c r="AB1779" s="2"/>
      <c r="AC1779" s="2"/>
    </row>
    <row r="1780" spans="26:29" x14ac:dyDescent="0.2">
      <c r="Z1780" s="2"/>
      <c r="AA1780" s="2"/>
      <c r="AB1780" s="2"/>
      <c r="AC1780" s="2"/>
    </row>
    <row r="1781" spans="26:29" x14ac:dyDescent="0.2">
      <c r="Z1781" s="2"/>
      <c r="AA1781" s="2"/>
      <c r="AB1781" s="2"/>
      <c r="AC1781" s="2"/>
    </row>
    <row r="1782" spans="26:29" x14ac:dyDescent="0.2">
      <c r="Z1782" s="2"/>
      <c r="AA1782" s="2"/>
      <c r="AB1782" s="2"/>
      <c r="AC1782" s="2"/>
    </row>
    <row r="1783" spans="26:29" x14ac:dyDescent="0.2">
      <c r="Z1783" s="2"/>
      <c r="AA1783" s="2"/>
      <c r="AB1783" s="2"/>
      <c r="AC1783" s="2"/>
    </row>
    <row r="1784" spans="26:29" x14ac:dyDescent="0.2">
      <c r="Z1784" s="2"/>
      <c r="AA1784" s="2"/>
      <c r="AB1784" s="2"/>
      <c r="AC1784" s="2"/>
    </row>
    <row r="1785" spans="26:29" x14ac:dyDescent="0.2">
      <c r="Z1785" s="2"/>
      <c r="AA1785" s="2"/>
      <c r="AB1785" s="2"/>
      <c r="AC1785" s="2"/>
    </row>
    <row r="1786" spans="26:29" x14ac:dyDescent="0.2">
      <c r="Z1786" s="2"/>
      <c r="AA1786" s="2"/>
      <c r="AB1786" s="2"/>
      <c r="AC1786" s="2"/>
    </row>
    <row r="1787" spans="26:29" x14ac:dyDescent="0.2">
      <c r="Z1787" s="2"/>
      <c r="AA1787" s="2"/>
      <c r="AB1787" s="2"/>
      <c r="AC1787" s="2"/>
    </row>
    <row r="1788" spans="26:29" x14ac:dyDescent="0.2">
      <c r="Z1788" s="2"/>
      <c r="AA1788" s="2"/>
      <c r="AB1788" s="2"/>
      <c r="AC1788" s="2"/>
    </row>
    <row r="1789" spans="26:29" x14ac:dyDescent="0.2">
      <c r="Z1789" s="2"/>
      <c r="AA1789" s="2"/>
      <c r="AB1789" s="2"/>
      <c r="AC1789" s="2"/>
    </row>
    <row r="1790" spans="26:29" x14ac:dyDescent="0.2">
      <c r="Z1790" s="2"/>
      <c r="AA1790" s="2"/>
      <c r="AB1790" s="2"/>
      <c r="AC1790" s="2"/>
    </row>
    <row r="1791" spans="26:29" x14ac:dyDescent="0.2">
      <c r="Z1791" s="2"/>
      <c r="AA1791" s="2"/>
      <c r="AB1791" s="2"/>
      <c r="AC1791" s="2"/>
    </row>
    <row r="1792" spans="26:29" x14ac:dyDescent="0.2">
      <c r="Z1792" s="2"/>
      <c r="AA1792" s="2"/>
      <c r="AB1792" s="2"/>
      <c r="AC1792" s="2"/>
    </row>
    <row r="1793" spans="26:29" x14ac:dyDescent="0.2">
      <c r="Z1793" s="2"/>
      <c r="AA1793" s="2"/>
      <c r="AB1793" s="2"/>
      <c r="AC1793" s="2"/>
    </row>
    <row r="1794" spans="26:29" x14ac:dyDescent="0.2">
      <c r="Z1794" s="2"/>
      <c r="AA1794" s="2"/>
      <c r="AB1794" s="2"/>
      <c r="AC1794" s="2"/>
    </row>
    <row r="1795" spans="26:29" x14ac:dyDescent="0.2">
      <c r="Z1795" s="2"/>
      <c r="AA1795" s="2"/>
      <c r="AB1795" s="2"/>
      <c r="AC1795" s="2"/>
    </row>
    <row r="1796" spans="26:29" x14ac:dyDescent="0.2">
      <c r="Z1796" s="2"/>
      <c r="AA1796" s="2"/>
      <c r="AB1796" s="2"/>
      <c r="AC1796" s="2"/>
    </row>
    <row r="1797" spans="26:29" x14ac:dyDescent="0.2">
      <c r="Z1797" s="2"/>
      <c r="AA1797" s="2"/>
      <c r="AB1797" s="2"/>
      <c r="AC1797" s="2"/>
    </row>
    <row r="1798" spans="26:29" x14ac:dyDescent="0.2">
      <c r="Z1798" s="2"/>
      <c r="AA1798" s="2"/>
      <c r="AB1798" s="2"/>
      <c r="AC1798" s="2"/>
    </row>
    <row r="1799" spans="26:29" x14ac:dyDescent="0.2">
      <c r="Z1799" s="2"/>
      <c r="AA1799" s="2"/>
      <c r="AB1799" s="2"/>
      <c r="AC1799" s="2"/>
    </row>
    <row r="1800" spans="26:29" x14ac:dyDescent="0.2">
      <c r="Z1800" s="2"/>
      <c r="AA1800" s="2"/>
      <c r="AB1800" s="2"/>
      <c r="AC1800" s="2"/>
    </row>
    <row r="1801" spans="26:29" x14ac:dyDescent="0.2">
      <c r="Z1801" s="2"/>
      <c r="AA1801" s="2"/>
      <c r="AB1801" s="2"/>
      <c r="AC1801" s="2"/>
    </row>
    <row r="1802" spans="26:29" x14ac:dyDescent="0.2">
      <c r="Z1802" s="2"/>
      <c r="AA1802" s="2"/>
      <c r="AB1802" s="2"/>
      <c r="AC1802" s="2"/>
    </row>
    <row r="1803" spans="26:29" x14ac:dyDescent="0.2">
      <c r="Z1803" s="2"/>
      <c r="AA1803" s="2"/>
      <c r="AB1803" s="2"/>
      <c r="AC1803" s="2"/>
    </row>
    <row r="1804" spans="26:29" x14ac:dyDescent="0.2">
      <c r="Z1804" s="2"/>
      <c r="AA1804" s="2"/>
      <c r="AB1804" s="2"/>
      <c r="AC1804" s="2"/>
    </row>
    <row r="1805" spans="26:29" x14ac:dyDescent="0.2">
      <c r="Z1805" s="2"/>
      <c r="AA1805" s="2"/>
      <c r="AB1805" s="2"/>
      <c r="AC1805" s="2"/>
    </row>
    <row r="1806" spans="26:29" x14ac:dyDescent="0.2">
      <c r="Z1806" s="2"/>
      <c r="AA1806" s="2"/>
      <c r="AB1806" s="2"/>
      <c r="AC1806" s="2"/>
    </row>
    <row r="1807" spans="26:29" x14ac:dyDescent="0.2">
      <c r="Z1807" s="2"/>
      <c r="AA1807" s="2"/>
      <c r="AB1807" s="2"/>
      <c r="AC1807" s="2"/>
    </row>
    <row r="1808" spans="26:29" x14ac:dyDescent="0.2">
      <c r="Z1808" s="2"/>
      <c r="AA1808" s="2"/>
      <c r="AB1808" s="2"/>
      <c r="AC1808" s="2"/>
    </row>
    <row r="1809" spans="26:29" x14ac:dyDescent="0.2">
      <c r="Z1809" s="2"/>
      <c r="AA1809" s="2"/>
      <c r="AB1809" s="2"/>
      <c r="AC1809" s="2"/>
    </row>
    <row r="1810" spans="26:29" x14ac:dyDescent="0.2">
      <c r="Z1810" s="2"/>
      <c r="AA1810" s="2"/>
      <c r="AB1810" s="2"/>
      <c r="AC1810" s="2"/>
    </row>
    <row r="1811" spans="26:29" x14ac:dyDescent="0.2">
      <c r="Z1811" s="2"/>
      <c r="AA1811" s="2"/>
      <c r="AB1811" s="2"/>
      <c r="AC1811" s="2"/>
    </row>
    <row r="1812" spans="26:29" x14ac:dyDescent="0.2">
      <c r="Z1812" s="2"/>
      <c r="AA1812" s="2"/>
      <c r="AB1812" s="2"/>
      <c r="AC1812" s="2"/>
    </row>
    <row r="1813" spans="26:29" x14ac:dyDescent="0.2">
      <c r="Z1813" s="2"/>
      <c r="AA1813" s="2"/>
      <c r="AB1813" s="2"/>
      <c r="AC1813" s="2"/>
    </row>
    <row r="1814" spans="26:29" x14ac:dyDescent="0.2">
      <c r="Z1814" s="2"/>
      <c r="AA1814" s="2"/>
      <c r="AB1814" s="2"/>
      <c r="AC1814" s="2"/>
    </row>
    <row r="1815" spans="26:29" x14ac:dyDescent="0.2">
      <c r="Z1815" s="2"/>
      <c r="AA1815" s="2"/>
      <c r="AB1815" s="2"/>
      <c r="AC1815" s="2"/>
    </row>
    <row r="1816" spans="26:29" x14ac:dyDescent="0.2">
      <c r="Z1816" s="2"/>
      <c r="AA1816" s="2"/>
      <c r="AB1816" s="2"/>
      <c r="AC1816" s="2"/>
    </row>
    <row r="1817" spans="26:29" x14ac:dyDescent="0.2">
      <c r="Z1817" s="2"/>
      <c r="AA1817" s="2"/>
      <c r="AB1817" s="2"/>
      <c r="AC1817" s="2"/>
    </row>
    <row r="1818" spans="26:29" x14ac:dyDescent="0.2">
      <c r="Z1818" s="2"/>
      <c r="AA1818" s="2"/>
      <c r="AB1818" s="2"/>
      <c r="AC1818" s="2"/>
    </row>
    <row r="1819" spans="26:29" x14ac:dyDescent="0.2">
      <c r="Z1819" s="2"/>
      <c r="AA1819" s="2"/>
      <c r="AB1819" s="2"/>
      <c r="AC1819" s="2"/>
    </row>
    <row r="1820" spans="26:29" x14ac:dyDescent="0.2">
      <c r="Z1820" s="2"/>
      <c r="AA1820" s="2"/>
      <c r="AB1820" s="2"/>
      <c r="AC1820" s="2"/>
    </row>
    <row r="1821" spans="26:29" x14ac:dyDescent="0.2">
      <c r="Z1821" s="2"/>
      <c r="AA1821" s="2"/>
      <c r="AB1821" s="2"/>
      <c r="AC1821" s="2"/>
    </row>
    <row r="1822" spans="26:29" x14ac:dyDescent="0.2">
      <c r="Z1822" s="2"/>
      <c r="AA1822" s="2"/>
      <c r="AB1822" s="2"/>
      <c r="AC1822" s="2"/>
    </row>
    <row r="1823" spans="26:29" x14ac:dyDescent="0.2">
      <c r="Z1823" s="2"/>
      <c r="AA1823" s="2"/>
      <c r="AB1823" s="2"/>
      <c r="AC1823" s="2"/>
    </row>
    <row r="1824" spans="26:29" x14ac:dyDescent="0.2">
      <c r="Z1824" s="2"/>
      <c r="AA1824" s="2"/>
      <c r="AB1824" s="2"/>
      <c r="AC1824" s="2"/>
    </row>
    <row r="1825" spans="26:29" x14ac:dyDescent="0.2">
      <c r="Z1825" s="2"/>
      <c r="AA1825" s="2"/>
      <c r="AB1825" s="2"/>
      <c r="AC1825" s="2"/>
    </row>
    <row r="1826" spans="26:29" x14ac:dyDescent="0.2">
      <c r="Z1826" s="2"/>
      <c r="AA1826" s="2"/>
      <c r="AB1826" s="2"/>
      <c r="AC1826" s="2"/>
    </row>
    <row r="1827" spans="26:29" x14ac:dyDescent="0.2">
      <c r="Z1827" s="2"/>
      <c r="AA1827" s="2"/>
      <c r="AB1827" s="2"/>
      <c r="AC1827" s="2"/>
    </row>
    <row r="1828" spans="26:29" x14ac:dyDescent="0.2">
      <c r="Z1828" s="2"/>
      <c r="AA1828" s="2"/>
      <c r="AB1828" s="2"/>
      <c r="AC1828" s="2"/>
    </row>
    <row r="1829" spans="26:29" x14ac:dyDescent="0.2">
      <c r="Z1829" s="2"/>
      <c r="AA1829" s="2"/>
      <c r="AB1829" s="2"/>
      <c r="AC1829" s="2"/>
    </row>
    <row r="1830" spans="26:29" x14ac:dyDescent="0.2">
      <c r="Z1830" s="2"/>
      <c r="AA1830" s="2"/>
      <c r="AB1830" s="2"/>
      <c r="AC1830" s="2"/>
    </row>
    <row r="1831" spans="26:29" x14ac:dyDescent="0.2">
      <c r="Z1831" s="2"/>
      <c r="AA1831" s="2"/>
      <c r="AB1831" s="2"/>
      <c r="AC1831" s="2"/>
    </row>
    <row r="1832" spans="26:29" x14ac:dyDescent="0.2">
      <c r="Z1832" s="2"/>
      <c r="AA1832" s="2"/>
      <c r="AB1832" s="2"/>
      <c r="AC1832" s="2"/>
    </row>
    <row r="1833" spans="26:29" x14ac:dyDescent="0.2">
      <c r="Z1833" s="2"/>
      <c r="AA1833" s="2"/>
      <c r="AB1833" s="2"/>
      <c r="AC1833" s="2"/>
    </row>
    <row r="1834" spans="26:29" x14ac:dyDescent="0.2">
      <c r="Z1834" s="2"/>
      <c r="AA1834" s="2"/>
      <c r="AB1834" s="2"/>
      <c r="AC1834" s="2"/>
    </row>
    <row r="1835" spans="26:29" x14ac:dyDescent="0.2">
      <c r="Z1835" s="2"/>
      <c r="AA1835" s="2"/>
      <c r="AB1835" s="2"/>
      <c r="AC1835" s="2"/>
    </row>
    <row r="1836" spans="26:29" x14ac:dyDescent="0.2">
      <c r="Z1836" s="2"/>
      <c r="AA1836" s="2"/>
      <c r="AB1836" s="2"/>
      <c r="AC1836" s="2"/>
    </row>
    <row r="1837" spans="26:29" x14ac:dyDescent="0.2">
      <c r="Z1837" s="2"/>
      <c r="AA1837" s="2"/>
      <c r="AB1837" s="2"/>
      <c r="AC1837" s="2"/>
    </row>
    <row r="1838" spans="26:29" x14ac:dyDescent="0.2">
      <c r="Z1838" s="2"/>
      <c r="AA1838" s="2"/>
      <c r="AB1838" s="2"/>
      <c r="AC1838" s="2"/>
    </row>
    <row r="1839" spans="26:29" x14ac:dyDescent="0.2">
      <c r="Z1839" s="2"/>
      <c r="AA1839" s="2"/>
      <c r="AB1839" s="2"/>
      <c r="AC1839" s="2"/>
    </row>
    <row r="1840" spans="26:29" x14ac:dyDescent="0.2">
      <c r="Z1840" s="2"/>
      <c r="AA1840" s="2"/>
      <c r="AB1840" s="2"/>
      <c r="AC1840" s="2"/>
    </row>
    <row r="1841" spans="26:29" x14ac:dyDescent="0.2">
      <c r="Z1841" s="2"/>
      <c r="AA1841" s="2"/>
      <c r="AB1841" s="2"/>
      <c r="AC1841" s="2"/>
    </row>
    <row r="1842" spans="26:29" x14ac:dyDescent="0.2">
      <c r="Z1842" s="2"/>
      <c r="AA1842" s="2"/>
      <c r="AB1842" s="2"/>
      <c r="AC1842" s="2"/>
    </row>
    <row r="1843" spans="26:29" x14ac:dyDescent="0.2">
      <c r="Z1843" s="2"/>
      <c r="AA1843" s="2"/>
      <c r="AB1843" s="2"/>
      <c r="AC1843" s="2"/>
    </row>
    <row r="1844" spans="26:29" x14ac:dyDescent="0.2">
      <c r="Z1844" s="2"/>
      <c r="AA1844" s="2"/>
      <c r="AB1844" s="2"/>
      <c r="AC1844" s="2"/>
    </row>
    <row r="1845" spans="26:29" x14ac:dyDescent="0.2">
      <c r="Z1845" s="2"/>
      <c r="AA1845" s="2"/>
      <c r="AB1845" s="2"/>
      <c r="AC1845" s="2"/>
    </row>
    <row r="1846" spans="26:29" x14ac:dyDescent="0.2">
      <c r="Z1846" s="2"/>
      <c r="AA1846" s="2"/>
      <c r="AB1846" s="2"/>
      <c r="AC1846" s="2"/>
    </row>
    <row r="1847" spans="26:29" x14ac:dyDescent="0.2">
      <c r="Z1847" s="2"/>
      <c r="AA1847" s="2"/>
      <c r="AB1847" s="2"/>
      <c r="AC1847" s="2"/>
    </row>
    <row r="1848" spans="26:29" x14ac:dyDescent="0.2">
      <c r="Z1848" s="2"/>
      <c r="AA1848" s="2"/>
      <c r="AB1848" s="2"/>
      <c r="AC1848" s="2"/>
    </row>
    <row r="1849" spans="26:29" x14ac:dyDescent="0.2">
      <c r="Z1849" s="2"/>
      <c r="AA1849" s="2"/>
      <c r="AB1849" s="2"/>
      <c r="AC1849" s="2"/>
    </row>
    <row r="1850" spans="26:29" x14ac:dyDescent="0.2">
      <c r="Z1850" s="2"/>
      <c r="AA1850" s="2"/>
      <c r="AB1850" s="2"/>
      <c r="AC1850" s="2"/>
    </row>
    <row r="1851" spans="26:29" x14ac:dyDescent="0.2">
      <c r="Z1851" s="2"/>
      <c r="AA1851" s="2"/>
      <c r="AB1851" s="2"/>
      <c r="AC1851" s="2"/>
    </row>
    <row r="1852" spans="26:29" x14ac:dyDescent="0.2">
      <c r="Z1852" s="2"/>
      <c r="AA1852" s="2"/>
      <c r="AB1852" s="2"/>
      <c r="AC1852" s="2"/>
    </row>
    <row r="1853" spans="26:29" x14ac:dyDescent="0.2">
      <c r="Z1853" s="2"/>
      <c r="AA1853" s="2"/>
      <c r="AB1853" s="2"/>
      <c r="AC1853" s="2"/>
    </row>
    <row r="1854" spans="26:29" x14ac:dyDescent="0.2">
      <c r="Z1854" s="2"/>
      <c r="AA1854" s="2"/>
      <c r="AB1854" s="2"/>
      <c r="AC1854" s="2"/>
    </row>
    <row r="1855" spans="26:29" x14ac:dyDescent="0.2">
      <c r="Z1855" s="2"/>
      <c r="AA1855" s="2"/>
      <c r="AB1855" s="2"/>
      <c r="AC1855" s="2"/>
    </row>
    <row r="1856" spans="26:29" x14ac:dyDescent="0.2">
      <c r="Z1856" s="2"/>
      <c r="AA1856" s="2"/>
      <c r="AB1856" s="2"/>
      <c r="AC1856" s="2"/>
    </row>
    <row r="1857" spans="26:29" x14ac:dyDescent="0.2">
      <c r="Z1857" s="2"/>
      <c r="AA1857" s="2"/>
      <c r="AB1857" s="2"/>
      <c r="AC1857" s="2"/>
    </row>
    <row r="1858" spans="26:29" x14ac:dyDescent="0.2">
      <c r="Z1858" s="2"/>
      <c r="AA1858" s="2"/>
      <c r="AB1858" s="2"/>
      <c r="AC1858" s="2"/>
    </row>
    <row r="1859" spans="26:29" x14ac:dyDescent="0.2">
      <c r="Z1859" s="2"/>
      <c r="AA1859" s="2"/>
      <c r="AB1859" s="2"/>
      <c r="AC1859" s="2"/>
    </row>
    <row r="1860" spans="26:29" x14ac:dyDescent="0.2">
      <c r="Z1860" s="2"/>
      <c r="AA1860" s="2"/>
      <c r="AB1860" s="2"/>
      <c r="AC1860" s="2"/>
    </row>
    <row r="1861" spans="26:29" x14ac:dyDescent="0.2">
      <c r="Z1861" s="2"/>
      <c r="AA1861" s="2"/>
      <c r="AB1861" s="2"/>
      <c r="AC1861" s="2"/>
    </row>
    <row r="1862" spans="26:29" x14ac:dyDescent="0.2">
      <c r="Z1862" s="2"/>
      <c r="AA1862" s="2"/>
      <c r="AB1862" s="2"/>
      <c r="AC1862" s="2"/>
    </row>
    <row r="1863" spans="26:29" x14ac:dyDescent="0.2">
      <c r="Z1863" s="2"/>
      <c r="AA1863" s="2"/>
      <c r="AB1863" s="2"/>
      <c r="AC1863" s="2"/>
    </row>
    <row r="1864" spans="26:29" x14ac:dyDescent="0.2">
      <c r="Z1864" s="2"/>
      <c r="AA1864" s="2"/>
      <c r="AB1864" s="2"/>
      <c r="AC1864" s="2"/>
    </row>
    <row r="1865" spans="26:29" x14ac:dyDescent="0.2">
      <c r="Z1865" s="2"/>
      <c r="AA1865" s="2"/>
      <c r="AB1865" s="2"/>
      <c r="AC1865" s="2"/>
    </row>
    <row r="1866" spans="26:29" x14ac:dyDescent="0.2">
      <c r="Z1866" s="2"/>
      <c r="AA1866" s="2"/>
      <c r="AB1866" s="2"/>
      <c r="AC1866" s="2"/>
    </row>
    <row r="1867" spans="26:29" x14ac:dyDescent="0.2">
      <c r="Z1867" s="2"/>
      <c r="AA1867" s="2"/>
      <c r="AB1867" s="2"/>
      <c r="AC1867" s="2"/>
    </row>
    <row r="1868" spans="26:29" x14ac:dyDescent="0.2">
      <c r="Z1868" s="2"/>
      <c r="AA1868" s="2"/>
      <c r="AB1868" s="2"/>
      <c r="AC1868" s="2"/>
    </row>
    <row r="1869" spans="26:29" x14ac:dyDescent="0.2">
      <c r="Z1869" s="2"/>
      <c r="AA1869" s="2"/>
      <c r="AB1869" s="2"/>
      <c r="AC1869" s="2"/>
    </row>
    <row r="1870" spans="26:29" x14ac:dyDescent="0.2">
      <c r="Z1870" s="2"/>
      <c r="AA1870" s="2"/>
      <c r="AB1870" s="2"/>
      <c r="AC1870" s="2"/>
    </row>
    <row r="1871" spans="26:29" x14ac:dyDescent="0.2">
      <c r="Z1871" s="2"/>
      <c r="AA1871" s="2"/>
      <c r="AB1871" s="2"/>
      <c r="AC1871" s="2"/>
    </row>
    <row r="1872" spans="26:29" x14ac:dyDescent="0.2">
      <c r="Z1872" s="2"/>
      <c r="AA1872" s="2"/>
      <c r="AB1872" s="2"/>
      <c r="AC1872" s="2"/>
    </row>
    <row r="1873" spans="26:29" x14ac:dyDescent="0.2">
      <c r="Z1873" s="2"/>
      <c r="AA1873" s="2"/>
      <c r="AB1873" s="2"/>
      <c r="AC1873" s="2"/>
    </row>
    <row r="1874" spans="26:29" x14ac:dyDescent="0.2">
      <c r="Z1874" s="2"/>
      <c r="AA1874" s="2"/>
      <c r="AB1874" s="2"/>
      <c r="AC1874" s="2"/>
    </row>
    <row r="1875" spans="26:29" x14ac:dyDescent="0.2">
      <c r="Z1875" s="2"/>
      <c r="AA1875" s="2"/>
      <c r="AB1875" s="2"/>
      <c r="AC1875" s="2"/>
    </row>
    <row r="1876" spans="26:29" x14ac:dyDescent="0.2">
      <c r="Z1876" s="2"/>
      <c r="AA1876" s="2"/>
      <c r="AB1876" s="2"/>
      <c r="AC1876" s="2"/>
    </row>
    <row r="1877" spans="26:29" x14ac:dyDescent="0.2">
      <c r="Z1877" s="2"/>
      <c r="AA1877" s="2"/>
      <c r="AB1877" s="2"/>
      <c r="AC1877" s="2"/>
    </row>
    <row r="1878" spans="26:29" x14ac:dyDescent="0.2">
      <c r="Z1878" s="2"/>
      <c r="AA1878" s="2"/>
      <c r="AB1878" s="2"/>
      <c r="AC1878" s="2"/>
    </row>
    <row r="1879" spans="26:29" x14ac:dyDescent="0.2">
      <c r="Z1879" s="2"/>
      <c r="AA1879" s="2"/>
      <c r="AB1879" s="2"/>
      <c r="AC1879" s="2"/>
    </row>
    <row r="1880" spans="26:29" x14ac:dyDescent="0.2">
      <c r="Z1880" s="2"/>
      <c r="AA1880" s="2"/>
      <c r="AB1880" s="2"/>
      <c r="AC1880" s="2"/>
    </row>
    <row r="1881" spans="26:29" x14ac:dyDescent="0.2">
      <c r="Z1881" s="2"/>
      <c r="AA1881" s="2"/>
      <c r="AB1881" s="2"/>
      <c r="AC1881" s="2"/>
    </row>
    <row r="1882" spans="26:29" x14ac:dyDescent="0.2">
      <c r="Z1882" s="2"/>
      <c r="AA1882" s="2"/>
      <c r="AB1882" s="2"/>
      <c r="AC1882" s="2"/>
    </row>
    <row r="1883" spans="26:29" x14ac:dyDescent="0.2">
      <c r="Z1883" s="2"/>
      <c r="AA1883" s="2"/>
      <c r="AB1883" s="2"/>
      <c r="AC1883" s="2"/>
    </row>
    <row r="1884" spans="26:29" x14ac:dyDescent="0.2">
      <c r="Z1884" s="2"/>
      <c r="AA1884" s="2"/>
      <c r="AB1884" s="2"/>
      <c r="AC1884" s="2"/>
    </row>
    <row r="1885" spans="26:29" x14ac:dyDescent="0.2">
      <c r="Z1885" s="2"/>
      <c r="AA1885" s="2"/>
      <c r="AB1885" s="2"/>
      <c r="AC1885" s="2"/>
    </row>
    <row r="1886" spans="26:29" x14ac:dyDescent="0.2">
      <c r="Z1886" s="2"/>
      <c r="AA1886" s="2"/>
      <c r="AB1886" s="2"/>
      <c r="AC1886" s="2"/>
    </row>
    <row r="1887" spans="26:29" x14ac:dyDescent="0.2">
      <c r="Z1887" s="2"/>
      <c r="AA1887" s="2"/>
      <c r="AB1887" s="2"/>
      <c r="AC1887" s="2"/>
    </row>
    <row r="1888" spans="26:29" x14ac:dyDescent="0.2">
      <c r="Z1888" s="2"/>
      <c r="AA1888" s="2"/>
      <c r="AB1888" s="2"/>
      <c r="AC1888" s="2"/>
    </row>
    <row r="1889" spans="26:29" x14ac:dyDescent="0.2">
      <c r="Z1889" s="2"/>
      <c r="AA1889" s="2"/>
      <c r="AB1889" s="2"/>
      <c r="AC1889" s="2"/>
    </row>
    <row r="1890" spans="26:29" x14ac:dyDescent="0.2">
      <c r="Z1890" s="2"/>
      <c r="AA1890" s="2"/>
      <c r="AB1890" s="2"/>
      <c r="AC1890" s="2"/>
    </row>
    <row r="1891" spans="26:29" x14ac:dyDescent="0.2">
      <c r="Z1891" s="2"/>
      <c r="AA1891" s="2"/>
      <c r="AB1891" s="2"/>
      <c r="AC1891" s="2"/>
    </row>
    <row r="1892" spans="26:29" x14ac:dyDescent="0.2">
      <c r="Z1892" s="2"/>
      <c r="AA1892" s="2"/>
      <c r="AB1892" s="2"/>
      <c r="AC1892" s="2"/>
    </row>
    <row r="1893" spans="26:29" x14ac:dyDescent="0.2">
      <c r="Z1893" s="2"/>
      <c r="AA1893" s="2"/>
      <c r="AB1893" s="2"/>
      <c r="AC1893" s="2"/>
    </row>
    <row r="1894" spans="26:29" x14ac:dyDescent="0.2">
      <c r="Z1894" s="2"/>
      <c r="AA1894" s="2"/>
      <c r="AB1894" s="2"/>
      <c r="AC1894" s="2"/>
    </row>
    <row r="1895" spans="26:29" x14ac:dyDescent="0.2">
      <c r="Z1895" s="2"/>
      <c r="AA1895" s="2"/>
      <c r="AB1895" s="2"/>
      <c r="AC1895" s="2"/>
    </row>
    <row r="1896" spans="26:29" x14ac:dyDescent="0.2">
      <c r="Z1896" s="2"/>
      <c r="AA1896" s="2"/>
      <c r="AB1896" s="2"/>
      <c r="AC1896" s="2"/>
    </row>
    <row r="1897" spans="26:29" x14ac:dyDescent="0.2">
      <c r="Z1897" s="2"/>
      <c r="AA1897" s="2"/>
      <c r="AB1897" s="2"/>
      <c r="AC1897" s="2"/>
    </row>
    <row r="1898" spans="26:29" x14ac:dyDescent="0.2">
      <c r="Z1898" s="2"/>
      <c r="AA1898" s="2"/>
      <c r="AB1898" s="2"/>
      <c r="AC1898" s="2"/>
    </row>
    <row r="1899" spans="26:29" x14ac:dyDescent="0.2">
      <c r="Z1899" s="2"/>
      <c r="AA1899" s="2"/>
      <c r="AB1899" s="2"/>
      <c r="AC1899" s="2"/>
    </row>
    <row r="1900" spans="26:29" x14ac:dyDescent="0.2">
      <c r="Z1900" s="2"/>
      <c r="AA1900" s="2"/>
      <c r="AB1900" s="2"/>
      <c r="AC1900" s="2"/>
    </row>
    <row r="1901" spans="26:29" x14ac:dyDescent="0.2">
      <c r="Z1901" s="2"/>
      <c r="AA1901" s="2"/>
      <c r="AB1901" s="2"/>
      <c r="AC1901" s="2"/>
    </row>
    <row r="1902" spans="26:29" x14ac:dyDescent="0.2">
      <c r="Z1902" s="2"/>
      <c r="AA1902" s="2"/>
      <c r="AB1902" s="2"/>
      <c r="AC1902" s="2"/>
    </row>
    <row r="1903" spans="26:29" x14ac:dyDescent="0.2">
      <c r="Z1903" s="2"/>
      <c r="AA1903" s="2"/>
      <c r="AB1903" s="2"/>
      <c r="AC1903" s="2"/>
    </row>
    <row r="1904" spans="26:29" x14ac:dyDescent="0.2">
      <c r="Z1904" s="2"/>
      <c r="AA1904" s="2"/>
      <c r="AB1904" s="2"/>
      <c r="AC1904" s="2"/>
    </row>
    <row r="1905" spans="26:29" x14ac:dyDescent="0.2">
      <c r="Z1905" s="2"/>
      <c r="AA1905" s="2"/>
      <c r="AB1905" s="2"/>
      <c r="AC1905" s="2"/>
    </row>
    <row r="1906" spans="26:29" x14ac:dyDescent="0.2">
      <c r="Z1906" s="2"/>
      <c r="AA1906" s="2"/>
      <c r="AB1906" s="2"/>
      <c r="AC1906" s="2"/>
    </row>
    <row r="1907" spans="26:29" x14ac:dyDescent="0.2">
      <c r="Z1907" s="2"/>
      <c r="AA1907" s="2"/>
      <c r="AB1907" s="2"/>
      <c r="AC1907" s="2"/>
    </row>
    <row r="1908" spans="26:29" x14ac:dyDescent="0.2">
      <c r="Z1908" s="2"/>
      <c r="AA1908" s="2"/>
      <c r="AB1908" s="2"/>
      <c r="AC1908" s="2"/>
    </row>
    <row r="1909" spans="26:29" x14ac:dyDescent="0.2">
      <c r="Z1909" s="2"/>
      <c r="AA1909" s="2"/>
      <c r="AB1909" s="2"/>
      <c r="AC1909" s="2"/>
    </row>
    <row r="1910" spans="26:29" x14ac:dyDescent="0.2">
      <c r="Z1910" s="2"/>
      <c r="AA1910" s="2"/>
      <c r="AB1910" s="2"/>
      <c r="AC1910" s="2"/>
    </row>
    <row r="1911" spans="26:29" x14ac:dyDescent="0.2">
      <c r="Z1911" s="2"/>
      <c r="AA1911" s="2"/>
      <c r="AB1911" s="2"/>
      <c r="AC1911" s="2"/>
    </row>
    <row r="1912" spans="26:29" x14ac:dyDescent="0.2">
      <c r="Z1912" s="2"/>
      <c r="AA1912" s="2"/>
      <c r="AB1912" s="2"/>
      <c r="AC1912" s="2"/>
    </row>
    <row r="1913" spans="26:29" x14ac:dyDescent="0.2">
      <c r="Z1913" s="2"/>
      <c r="AA1913" s="2"/>
      <c r="AB1913" s="2"/>
      <c r="AC1913" s="2"/>
    </row>
    <row r="1914" spans="26:29" x14ac:dyDescent="0.2">
      <c r="Z1914" s="2"/>
      <c r="AA1914" s="2"/>
      <c r="AB1914" s="2"/>
      <c r="AC1914" s="2"/>
    </row>
    <row r="1915" spans="26:29" x14ac:dyDescent="0.2">
      <c r="Z1915" s="2"/>
      <c r="AA1915" s="2"/>
      <c r="AB1915" s="2"/>
      <c r="AC1915" s="2"/>
    </row>
    <row r="1916" spans="26:29" x14ac:dyDescent="0.2">
      <c r="Z1916" s="2"/>
      <c r="AA1916" s="2"/>
      <c r="AB1916" s="2"/>
      <c r="AC1916" s="2"/>
    </row>
    <row r="1917" spans="26:29" x14ac:dyDescent="0.2">
      <c r="Z1917" s="2"/>
      <c r="AA1917" s="2"/>
      <c r="AB1917" s="2"/>
      <c r="AC1917" s="2"/>
    </row>
    <row r="1918" spans="26:29" x14ac:dyDescent="0.2">
      <c r="Z1918" s="2"/>
      <c r="AA1918" s="2"/>
      <c r="AB1918" s="2"/>
      <c r="AC1918" s="2"/>
    </row>
    <row r="1919" spans="26:29" x14ac:dyDescent="0.2">
      <c r="Z1919" s="2"/>
      <c r="AA1919" s="2"/>
      <c r="AB1919" s="2"/>
      <c r="AC1919" s="2"/>
    </row>
    <row r="1920" spans="26:29" x14ac:dyDescent="0.2">
      <c r="Z1920" s="2"/>
      <c r="AA1920" s="2"/>
      <c r="AB1920" s="2"/>
      <c r="AC1920" s="2"/>
    </row>
    <row r="1921" spans="26:29" x14ac:dyDescent="0.2">
      <c r="Z1921" s="2"/>
      <c r="AA1921" s="2"/>
      <c r="AB1921" s="2"/>
      <c r="AC1921" s="2"/>
    </row>
    <row r="1922" spans="26:29" x14ac:dyDescent="0.2">
      <c r="Z1922" s="2"/>
      <c r="AA1922" s="2"/>
      <c r="AB1922" s="2"/>
      <c r="AC1922" s="2"/>
    </row>
    <row r="1923" spans="26:29" x14ac:dyDescent="0.2">
      <c r="Z1923" s="2"/>
      <c r="AA1923" s="2"/>
      <c r="AB1923" s="2"/>
      <c r="AC1923" s="2"/>
    </row>
    <row r="1924" spans="26:29" x14ac:dyDescent="0.2">
      <c r="Z1924" s="2"/>
      <c r="AA1924" s="2"/>
      <c r="AB1924" s="2"/>
      <c r="AC1924" s="2"/>
    </row>
    <row r="1925" spans="26:29" x14ac:dyDescent="0.2">
      <c r="Z1925" s="2"/>
      <c r="AA1925" s="2"/>
      <c r="AB1925" s="2"/>
      <c r="AC1925" s="2"/>
    </row>
    <row r="1926" spans="26:29" x14ac:dyDescent="0.2">
      <c r="Z1926" s="2"/>
      <c r="AA1926" s="2"/>
      <c r="AB1926" s="2"/>
      <c r="AC1926" s="2"/>
    </row>
    <row r="1927" spans="26:29" x14ac:dyDescent="0.2">
      <c r="Z1927" s="2"/>
      <c r="AA1927" s="2"/>
      <c r="AB1927" s="2"/>
      <c r="AC1927" s="2"/>
    </row>
    <row r="1928" spans="26:29" x14ac:dyDescent="0.2">
      <c r="Z1928" s="2"/>
      <c r="AA1928" s="2"/>
      <c r="AB1928" s="2"/>
      <c r="AC1928" s="2"/>
    </row>
    <row r="1929" spans="26:29" x14ac:dyDescent="0.2">
      <c r="Z1929" s="2"/>
      <c r="AA1929" s="2"/>
      <c r="AB1929" s="2"/>
      <c r="AC1929" s="2"/>
    </row>
    <row r="1930" spans="26:29" x14ac:dyDescent="0.2">
      <c r="Z1930" s="2"/>
      <c r="AA1930" s="2"/>
      <c r="AB1930" s="2"/>
      <c r="AC1930" s="2"/>
    </row>
    <row r="1931" spans="26:29" x14ac:dyDescent="0.2">
      <c r="Z1931" s="2"/>
      <c r="AA1931" s="2"/>
      <c r="AB1931" s="2"/>
      <c r="AC1931" s="2"/>
    </row>
    <row r="1932" spans="26:29" x14ac:dyDescent="0.2">
      <c r="Z1932" s="2"/>
      <c r="AA1932" s="2"/>
      <c r="AB1932" s="2"/>
      <c r="AC1932" s="2"/>
    </row>
    <row r="1933" spans="26:29" x14ac:dyDescent="0.2">
      <c r="Z1933" s="2"/>
      <c r="AA1933" s="2"/>
      <c r="AB1933" s="2"/>
      <c r="AC1933" s="2"/>
    </row>
    <row r="1934" spans="26:29" x14ac:dyDescent="0.2">
      <c r="Z1934" s="2"/>
      <c r="AA1934" s="2"/>
      <c r="AB1934" s="2"/>
      <c r="AC1934" s="2"/>
    </row>
    <row r="1935" spans="26:29" x14ac:dyDescent="0.2">
      <c r="Z1935" s="2"/>
      <c r="AA1935" s="2"/>
      <c r="AB1935" s="2"/>
      <c r="AC1935" s="2"/>
    </row>
    <row r="1936" spans="26:29" x14ac:dyDescent="0.2">
      <c r="Z1936" s="2"/>
      <c r="AA1936" s="2"/>
      <c r="AB1936" s="2"/>
      <c r="AC1936" s="2"/>
    </row>
    <row r="1937" spans="26:29" x14ac:dyDescent="0.2">
      <c r="Z1937" s="2"/>
      <c r="AA1937" s="2"/>
      <c r="AB1937" s="2"/>
      <c r="AC1937" s="2"/>
    </row>
    <row r="1938" spans="26:29" x14ac:dyDescent="0.2">
      <c r="Z1938" s="2"/>
      <c r="AA1938" s="2"/>
      <c r="AB1938" s="2"/>
      <c r="AC1938" s="2"/>
    </row>
    <row r="1939" spans="26:29" x14ac:dyDescent="0.2">
      <c r="Z1939" s="2"/>
      <c r="AA1939" s="2"/>
      <c r="AB1939" s="2"/>
      <c r="AC1939" s="2"/>
    </row>
    <row r="1940" spans="26:29" x14ac:dyDescent="0.2">
      <c r="Z1940" s="2"/>
      <c r="AA1940" s="2"/>
      <c r="AB1940" s="2"/>
      <c r="AC1940" s="2"/>
    </row>
    <row r="1941" spans="26:29" x14ac:dyDescent="0.2">
      <c r="Z1941" s="2"/>
      <c r="AA1941" s="2"/>
      <c r="AB1941" s="2"/>
      <c r="AC1941" s="2"/>
    </row>
    <row r="1942" spans="26:29" x14ac:dyDescent="0.2">
      <c r="Z1942" s="2"/>
      <c r="AA1942" s="2"/>
      <c r="AB1942" s="2"/>
      <c r="AC1942" s="2"/>
    </row>
    <row r="1943" spans="26:29" x14ac:dyDescent="0.2">
      <c r="Z1943" s="2"/>
      <c r="AA1943" s="2"/>
      <c r="AB1943" s="2"/>
      <c r="AC1943" s="2"/>
    </row>
    <row r="1944" spans="26:29" x14ac:dyDescent="0.2">
      <c r="Z1944" s="2"/>
      <c r="AA1944" s="2"/>
      <c r="AB1944" s="2"/>
      <c r="AC1944" s="2"/>
    </row>
    <row r="1945" spans="26:29" x14ac:dyDescent="0.2">
      <c r="Z1945" s="2"/>
      <c r="AA1945" s="2"/>
      <c r="AB1945" s="2"/>
      <c r="AC1945" s="2"/>
    </row>
    <row r="1946" spans="26:29" x14ac:dyDescent="0.2">
      <c r="Z1946" s="2"/>
      <c r="AA1946" s="2"/>
      <c r="AB1946" s="2"/>
      <c r="AC1946" s="2"/>
    </row>
    <row r="1947" spans="26:29" x14ac:dyDescent="0.2">
      <c r="Z1947" s="2"/>
      <c r="AA1947" s="2"/>
      <c r="AB1947" s="2"/>
      <c r="AC1947" s="2"/>
    </row>
    <row r="1948" spans="26:29" x14ac:dyDescent="0.2">
      <c r="Z1948" s="2"/>
      <c r="AA1948" s="2"/>
      <c r="AB1948" s="2"/>
      <c r="AC1948" s="2"/>
    </row>
    <row r="1949" spans="26:29" x14ac:dyDescent="0.2">
      <c r="Z1949" s="2"/>
      <c r="AA1949" s="2"/>
      <c r="AB1949" s="2"/>
      <c r="AC1949" s="2"/>
    </row>
    <row r="1950" spans="26:29" x14ac:dyDescent="0.2">
      <c r="Z1950" s="2"/>
      <c r="AA1950" s="2"/>
      <c r="AB1950" s="2"/>
      <c r="AC1950" s="2"/>
    </row>
    <row r="1951" spans="26:29" x14ac:dyDescent="0.2">
      <c r="Z1951" s="2"/>
      <c r="AA1951" s="2"/>
      <c r="AB1951" s="2"/>
      <c r="AC1951" s="2"/>
    </row>
    <row r="1952" spans="26:29" x14ac:dyDescent="0.2">
      <c r="Z1952" s="2"/>
      <c r="AA1952" s="2"/>
      <c r="AB1952" s="2"/>
      <c r="AC1952" s="2"/>
    </row>
    <row r="1953" spans="26:29" x14ac:dyDescent="0.2">
      <c r="Z1953" s="2"/>
      <c r="AA1953" s="2"/>
      <c r="AB1953" s="2"/>
      <c r="AC1953" s="2"/>
    </row>
    <row r="1954" spans="26:29" x14ac:dyDescent="0.2">
      <c r="Z1954" s="2"/>
      <c r="AA1954" s="2"/>
      <c r="AB1954" s="2"/>
      <c r="AC1954" s="2"/>
    </row>
    <row r="1955" spans="26:29" x14ac:dyDescent="0.2">
      <c r="Z1955" s="2"/>
      <c r="AA1955" s="2"/>
      <c r="AB1955" s="2"/>
      <c r="AC1955" s="2"/>
    </row>
    <row r="1956" spans="26:29" x14ac:dyDescent="0.2">
      <c r="Z1956" s="2"/>
      <c r="AA1956" s="2"/>
      <c r="AB1956" s="2"/>
      <c r="AC1956" s="2"/>
    </row>
    <row r="1957" spans="26:29" x14ac:dyDescent="0.2">
      <c r="Z1957" s="2"/>
      <c r="AA1957" s="2"/>
      <c r="AB1957" s="2"/>
      <c r="AC1957" s="2"/>
    </row>
    <row r="1958" spans="26:29" x14ac:dyDescent="0.2">
      <c r="Z1958" s="2"/>
      <c r="AA1958" s="2"/>
      <c r="AB1958" s="2"/>
      <c r="AC1958" s="2"/>
    </row>
    <row r="1959" spans="26:29" x14ac:dyDescent="0.2">
      <c r="Z1959" s="2"/>
      <c r="AA1959" s="2"/>
      <c r="AB1959" s="2"/>
      <c r="AC1959" s="2"/>
    </row>
    <row r="1960" spans="26:29" x14ac:dyDescent="0.2">
      <c r="Z1960" s="2"/>
      <c r="AA1960" s="2"/>
      <c r="AB1960" s="2"/>
      <c r="AC1960" s="2"/>
    </row>
    <row r="1961" spans="26:29" x14ac:dyDescent="0.2">
      <c r="Z1961" s="2"/>
      <c r="AA1961" s="2"/>
      <c r="AB1961" s="2"/>
      <c r="AC1961" s="2"/>
    </row>
    <row r="1962" spans="26:29" x14ac:dyDescent="0.2">
      <c r="Z1962" s="2"/>
      <c r="AA1962" s="2"/>
      <c r="AB1962" s="2"/>
      <c r="AC1962" s="2"/>
    </row>
    <row r="1963" spans="26:29" x14ac:dyDescent="0.2">
      <c r="Z1963" s="2"/>
      <c r="AA1963" s="2"/>
      <c r="AB1963" s="2"/>
      <c r="AC1963" s="2"/>
    </row>
    <row r="1964" spans="26:29" x14ac:dyDescent="0.2">
      <c r="Z1964" s="2"/>
      <c r="AA1964" s="2"/>
      <c r="AB1964" s="2"/>
      <c r="AC1964" s="2"/>
    </row>
    <row r="1965" spans="26:29" x14ac:dyDescent="0.2">
      <c r="Z1965" s="2"/>
      <c r="AA1965" s="2"/>
      <c r="AB1965" s="2"/>
      <c r="AC1965" s="2"/>
    </row>
    <row r="1966" spans="26:29" x14ac:dyDescent="0.2">
      <c r="Z1966" s="2"/>
      <c r="AA1966" s="2"/>
      <c r="AB1966" s="2"/>
      <c r="AC1966" s="2"/>
    </row>
    <row r="1967" spans="26:29" x14ac:dyDescent="0.2">
      <c r="Z1967" s="2"/>
      <c r="AA1967" s="2"/>
      <c r="AB1967" s="2"/>
      <c r="AC1967" s="2"/>
    </row>
    <row r="1968" spans="26:29" x14ac:dyDescent="0.2">
      <c r="Z1968" s="2"/>
      <c r="AA1968" s="2"/>
      <c r="AB1968" s="2"/>
      <c r="AC1968" s="2"/>
    </row>
    <row r="1969" spans="26:29" x14ac:dyDescent="0.2">
      <c r="Z1969" s="2"/>
      <c r="AA1969" s="2"/>
      <c r="AB1969" s="2"/>
      <c r="AC1969" s="2"/>
    </row>
    <row r="1970" spans="26:29" x14ac:dyDescent="0.2">
      <c r="Z1970" s="2"/>
      <c r="AA1970" s="2"/>
      <c r="AB1970" s="2"/>
      <c r="AC1970" s="2"/>
    </row>
    <row r="1971" spans="26:29" x14ac:dyDescent="0.2">
      <c r="Z1971" s="2"/>
      <c r="AA1971" s="2"/>
      <c r="AB1971" s="2"/>
      <c r="AC1971" s="2"/>
    </row>
    <row r="1972" spans="26:29" x14ac:dyDescent="0.2">
      <c r="Z1972" s="2"/>
      <c r="AA1972" s="2"/>
      <c r="AB1972" s="2"/>
      <c r="AC1972" s="2"/>
    </row>
    <row r="1973" spans="26:29" x14ac:dyDescent="0.2">
      <c r="Z1973" s="2"/>
      <c r="AA1973" s="2"/>
      <c r="AB1973" s="2"/>
      <c r="AC1973" s="2"/>
    </row>
    <row r="1974" spans="26:29" x14ac:dyDescent="0.2">
      <c r="Z1974" s="2"/>
      <c r="AA1974" s="2"/>
      <c r="AB1974" s="2"/>
      <c r="AC1974" s="2"/>
    </row>
    <row r="1975" spans="26:29" x14ac:dyDescent="0.2">
      <c r="Z1975" s="2"/>
      <c r="AA1975" s="2"/>
      <c r="AB1975" s="2"/>
      <c r="AC1975" s="2"/>
    </row>
    <row r="1976" spans="26:29" x14ac:dyDescent="0.2">
      <c r="Z1976" s="2"/>
      <c r="AA1976" s="2"/>
      <c r="AB1976" s="2"/>
      <c r="AC1976" s="2"/>
    </row>
    <row r="1977" spans="26:29" x14ac:dyDescent="0.2">
      <c r="Z1977" s="2"/>
      <c r="AA1977" s="2"/>
      <c r="AB1977" s="2"/>
      <c r="AC1977" s="2"/>
    </row>
    <row r="1978" spans="26:29" x14ac:dyDescent="0.2">
      <c r="Z1978" s="2"/>
      <c r="AA1978" s="2"/>
      <c r="AB1978" s="2"/>
      <c r="AC1978" s="2"/>
    </row>
    <row r="1979" spans="26:29" x14ac:dyDescent="0.2">
      <c r="Z1979" s="2"/>
      <c r="AA1979" s="2"/>
      <c r="AB1979" s="2"/>
      <c r="AC1979" s="2"/>
    </row>
    <row r="1980" spans="26:29" x14ac:dyDescent="0.2">
      <c r="Z1980" s="2"/>
      <c r="AA1980" s="2"/>
      <c r="AB1980" s="2"/>
      <c r="AC1980" s="2"/>
    </row>
    <row r="1981" spans="26:29" x14ac:dyDescent="0.2">
      <c r="Z1981" s="2"/>
      <c r="AA1981" s="2"/>
      <c r="AB1981" s="2"/>
      <c r="AC1981" s="2"/>
    </row>
    <row r="1982" spans="26:29" x14ac:dyDescent="0.2">
      <c r="Z1982" s="2"/>
      <c r="AA1982" s="2"/>
      <c r="AB1982" s="2"/>
      <c r="AC1982" s="2"/>
    </row>
    <row r="1983" spans="26:29" x14ac:dyDescent="0.2">
      <c r="Z1983" s="2"/>
      <c r="AA1983" s="2"/>
      <c r="AB1983" s="2"/>
      <c r="AC1983" s="2"/>
    </row>
    <row r="1984" spans="26:29" x14ac:dyDescent="0.2">
      <c r="Z1984" s="2"/>
      <c r="AA1984" s="2"/>
      <c r="AB1984" s="2"/>
      <c r="AC1984" s="2"/>
    </row>
    <row r="1985" spans="26:29" x14ac:dyDescent="0.2">
      <c r="Z1985" s="2"/>
      <c r="AA1985" s="2"/>
      <c r="AB1985" s="2"/>
      <c r="AC1985" s="2"/>
    </row>
    <row r="1986" spans="26:29" x14ac:dyDescent="0.2">
      <c r="Z1986" s="2"/>
      <c r="AA1986" s="2"/>
      <c r="AB1986" s="2"/>
      <c r="AC1986" s="2"/>
    </row>
    <row r="1987" spans="26:29" x14ac:dyDescent="0.2">
      <c r="Z1987" s="2"/>
      <c r="AA1987" s="2"/>
      <c r="AB1987" s="2"/>
      <c r="AC1987" s="2"/>
    </row>
    <row r="1988" spans="26:29" x14ac:dyDescent="0.2">
      <c r="Z1988" s="2"/>
      <c r="AA1988" s="2"/>
      <c r="AB1988" s="2"/>
      <c r="AC1988" s="2"/>
    </row>
    <row r="1989" spans="26:29" x14ac:dyDescent="0.2">
      <c r="Z1989" s="2"/>
      <c r="AA1989" s="2"/>
      <c r="AB1989" s="2"/>
      <c r="AC1989" s="2"/>
    </row>
    <row r="1990" spans="26:29" x14ac:dyDescent="0.2">
      <c r="Z1990" s="2"/>
      <c r="AA1990" s="2"/>
      <c r="AB1990" s="2"/>
      <c r="AC1990" s="2"/>
    </row>
    <row r="1991" spans="26:29" x14ac:dyDescent="0.2">
      <c r="Z1991" s="2"/>
      <c r="AA1991" s="2"/>
      <c r="AB1991" s="2"/>
      <c r="AC1991" s="2"/>
    </row>
    <row r="1992" spans="26:29" x14ac:dyDescent="0.2">
      <c r="Z1992" s="2"/>
      <c r="AA1992" s="2"/>
      <c r="AB1992" s="2"/>
      <c r="AC1992" s="2"/>
    </row>
    <row r="1993" spans="26:29" x14ac:dyDescent="0.2">
      <c r="Z1993" s="2"/>
      <c r="AA1993" s="2"/>
      <c r="AB1993" s="2"/>
      <c r="AC1993" s="2"/>
    </row>
    <row r="1994" spans="26:29" x14ac:dyDescent="0.2">
      <c r="Z1994" s="2"/>
      <c r="AA1994" s="2"/>
      <c r="AB1994" s="2"/>
      <c r="AC1994" s="2"/>
    </row>
    <row r="1995" spans="26:29" x14ac:dyDescent="0.2">
      <c r="Z1995" s="2"/>
      <c r="AA1995" s="2"/>
      <c r="AB1995" s="2"/>
      <c r="AC1995" s="2"/>
    </row>
    <row r="1996" spans="26:29" x14ac:dyDescent="0.2">
      <c r="Z1996" s="2"/>
      <c r="AA1996" s="2"/>
      <c r="AB1996" s="2"/>
      <c r="AC1996" s="2"/>
    </row>
    <row r="1997" spans="26:29" x14ac:dyDescent="0.2">
      <c r="Z1997" s="2"/>
      <c r="AA1997" s="2"/>
      <c r="AB1997" s="2"/>
      <c r="AC1997" s="2"/>
    </row>
    <row r="1998" spans="26:29" x14ac:dyDescent="0.2">
      <c r="Z1998" s="2"/>
      <c r="AA1998" s="2"/>
      <c r="AB1998" s="2"/>
      <c r="AC1998" s="2"/>
    </row>
    <row r="1999" spans="26:29" x14ac:dyDescent="0.2">
      <c r="Z1999" s="2"/>
      <c r="AA1999" s="2"/>
      <c r="AB1999" s="2"/>
      <c r="AC1999" s="2"/>
    </row>
    <row r="2000" spans="26:29" x14ac:dyDescent="0.2">
      <c r="Z2000" s="2"/>
      <c r="AA2000" s="2"/>
      <c r="AB2000" s="2"/>
      <c r="AC2000" s="2"/>
    </row>
    <row r="2001" spans="26:29" x14ac:dyDescent="0.2">
      <c r="Z2001" s="2"/>
      <c r="AA2001" s="2"/>
      <c r="AB2001" s="2"/>
      <c r="AC2001" s="2"/>
    </row>
    <row r="2002" spans="26:29" x14ac:dyDescent="0.2">
      <c r="Z2002" s="2"/>
      <c r="AA2002" s="2"/>
      <c r="AB2002" s="2"/>
      <c r="AC2002" s="2"/>
    </row>
    <row r="2003" spans="26:29" x14ac:dyDescent="0.2">
      <c r="Z2003" s="2"/>
      <c r="AA2003" s="2"/>
      <c r="AB2003" s="2"/>
      <c r="AC2003" s="2"/>
    </row>
    <row r="2004" spans="26:29" x14ac:dyDescent="0.2">
      <c r="Z2004" s="2"/>
      <c r="AA2004" s="2"/>
      <c r="AB2004" s="2"/>
      <c r="AC2004" s="2"/>
    </row>
    <row r="2005" spans="26:29" x14ac:dyDescent="0.2">
      <c r="Z2005" s="2"/>
      <c r="AA2005" s="2"/>
      <c r="AB2005" s="2"/>
      <c r="AC2005" s="2"/>
    </row>
    <row r="2006" spans="26:29" x14ac:dyDescent="0.2">
      <c r="Z2006" s="2"/>
      <c r="AA2006" s="2"/>
      <c r="AB2006" s="2"/>
      <c r="AC2006" s="2"/>
    </row>
    <row r="2007" spans="26:29" x14ac:dyDescent="0.2">
      <c r="Z2007" s="2"/>
      <c r="AA2007" s="2"/>
      <c r="AB2007" s="2"/>
      <c r="AC2007" s="2"/>
    </row>
    <row r="2008" spans="26:29" x14ac:dyDescent="0.2">
      <c r="Z2008" s="2"/>
      <c r="AA2008" s="2"/>
      <c r="AB2008" s="2"/>
      <c r="AC2008" s="2"/>
    </row>
    <row r="2009" spans="26:29" x14ac:dyDescent="0.2">
      <c r="Z2009" s="2"/>
      <c r="AA2009" s="2"/>
      <c r="AB2009" s="2"/>
      <c r="AC2009" s="2"/>
    </row>
    <row r="2010" spans="26:29" x14ac:dyDescent="0.2">
      <c r="Z2010" s="2"/>
      <c r="AA2010" s="2"/>
      <c r="AB2010" s="2"/>
      <c r="AC2010" s="2"/>
    </row>
    <row r="2011" spans="26:29" x14ac:dyDescent="0.2">
      <c r="Z2011" s="2"/>
      <c r="AA2011" s="2"/>
      <c r="AB2011" s="2"/>
      <c r="AC2011" s="2"/>
    </row>
    <row r="2012" spans="26:29" x14ac:dyDescent="0.2">
      <c r="Z2012" s="2"/>
      <c r="AA2012" s="2"/>
      <c r="AB2012" s="2"/>
      <c r="AC2012" s="2"/>
    </row>
    <row r="2013" spans="26:29" x14ac:dyDescent="0.2">
      <c r="Z2013" s="2"/>
      <c r="AA2013" s="2"/>
      <c r="AB2013" s="2"/>
      <c r="AC2013" s="2"/>
    </row>
    <row r="2014" spans="26:29" x14ac:dyDescent="0.2">
      <c r="Z2014" s="2"/>
      <c r="AA2014" s="2"/>
      <c r="AB2014" s="2"/>
      <c r="AC2014" s="2"/>
    </row>
    <row r="2015" spans="26:29" x14ac:dyDescent="0.2">
      <c r="Z2015" s="2"/>
      <c r="AA2015" s="2"/>
      <c r="AB2015" s="2"/>
      <c r="AC2015" s="2"/>
    </row>
    <row r="2016" spans="26:29" x14ac:dyDescent="0.2">
      <c r="Z2016" s="2"/>
      <c r="AA2016" s="2"/>
      <c r="AB2016" s="2"/>
      <c r="AC2016" s="2"/>
    </row>
    <row r="2017" spans="26:29" x14ac:dyDescent="0.2">
      <c r="Z2017" s="2"/>
      <c r="AA2017" s="2"/>
      <c r="AB2017" s="2"/>
      <c r="AC2017" s="2"/>
    </row>
    <row r="2018" spans="26:29" x14ac:dyDescent="0.2">
      <c r="Z2018" s="2"/>
      <c r="AA2018" s="2"/>
      <c r="AB2018" s="2"/>
      <c r="AC2018" s="2"/>
    </row>
    <row r="2019" spans="26:29" x14ac:dyDescent="0.2">
      <c r="Z2019" s="2"/>
      <c r="AA2019" s="2"/>
      <c r="AB2019" s="2"/>
      <c r="AC2019" s="2"/>
    </row>
    <row r="2020" spans="26:29" x14ac:dyDescent="0.2">
      <c r="Z2020" s="2"/>
      <c r="AA2020" s="2"/>
      <c r="AB2020" s="2"/>
      <c r="AC2020" s="2"/>
    </row>
    <row r="2021" spans="26:29" x14ac:dyDescent="0.2">
      <c r="Z2021" s="2"/>
      <c r="AA2021" s="2"/>
      <c r="AB2021" s="2"/>
      <c r="AC2021" s="2"/>
    </row>
    <row r="2022" spans="26:29" x14ac:dyDescent="0.2">
      <c r="Z2022" s="2"/>
      <c r="AA2022" s="2"/>
      <c r="AB2022" s="2"/>
      <c r="AC2022" s="2"/>
    </row>
    <row r="2023" spans="26:29" x14ac:dyDescent="0.2">
      <c r="Z2023" s="2"/>
      <c r="AA2023" s="2"/>
      <c r="AB2023" s="2"/>
      <c r="AC2023" s="2"/>
    </row>
    <row r="2024" spans="26:29" x14ac:dyDescent="0.2">
      <c r="Z2024" s="2"/>
      <c r="AA2024" s="2"/>
      <c r="AB2024" s="2"/>
      <c r="AC2024" s="2"/>
    </row>
    <row r="2025" spans="26:29" x14ac:dyDescent="0.2">
      <c r="Z2025" s="2"/>
      <c r="AA2025" s="2"/>
      <c r="AB2025" s="2"/>
      <c r="AC2025" s="2"/>
    </row>
    <row r="2026" spans="26:29" x14ac:dyDescent="0.2">
      <c r="Z2026" s="2"/>
      <c r="AA2026" s="2"/>
      <c r="AB2026" s="2"/>
      <c r="AC2026" s="2"/>
    </row>
    <row r="2027" spans="26:29" x14ac:dyDescent="0.2">
      <c r="Z2027" s="2"/>
      <c r="AA2027" s="2"/>
      <c r="AB2027" s="2"/>
      <c r="AC2027" s="2"/>
    </row>
    <row r="2028" spans="26:29" x14ac:dyDescent="0.2">
      <c r="Z2028" s="2"/>
      <c r="AA2028" s="2"/>
      <c r="AB2028" s="2"/>
      <c r="AC2028" s="2"/>
    </row>
    <row r="2029" spans="26:29" x14ac:dyDescent="0.2">
      <c r="Z2029" s="2"/>
      <c r="AA2029" s="2"/>
      <c r="AB2029" s="2"/>
      <c r="AC2029" s="2"/>
    </row>
    <row r="2030" spans="26:29" x14ac:dyDescent="0.2">
      <c r="Z2030" s="2"/>
      <c r="AA2030" s="2"/>
      <c r="AB2030" s="2"/>
      <c r="AC2030" s="2"/>
    </row>
    <row r="2031" spans="26:29" x14ac:dyDescent="0.2">
      <c r="Z2031" s="2"/>
      <c r="AA2031" s="2"/>
      <c r="AB2031" s="2"/>
      <c r="AC2031" s="2"/>
    </row>
    <row r="2032" spans="26:29" x14ac:dyDescent="0.2">
      <c r="Z2032" s="2"/>
      <c r="AA2032" s="2"/>
      <c r="AB2032" s="2"/>
      <c r="AC2032" s="2"/>
    </row>
    <row r="2033" spans="26:29" x14ac:dyDescent="0.2">
      <c r="Z2033" s="2"/>
      <c r="AA2033" s="2"/>
      <c r="AB2033" s="2"/>
      <c r="AC2033" s="2"/>
    </row>
    <row r="2034" spans="26:29" x14ac:dyDescent="0.2">
      <c r="Z2034" s="2"/>
      <c r="AA2034" s="2"/>
      <c r="AB2034" s="2"/>
      <c r="AC2034" s="2"/>
    </row>
    <row r="2035" spans="26:29" x14ac:dyDescent="0.2">
      <c r="Z2035" s="2"/>
      <c r="AA2035" s="2"/>
      <c r="AB2035" s="2"/>
      <c r="AC2035" s="2"/>
    </row>
    <row r="2036" spans="26:29" x14ac:dyDescent="0.2">
      <c r="Z2036" s="2"/>
      <c r="AA2036" s="2"/>
      <c r="AB2036" s="2"/>
      <c r="AC2036" s="2"/>
    </row>
    <row r="2037" spans="26:29" x14ac:dyDescent="0.2">
      <c r="Z2037" s="2"/>
      <c r="AA2037" s="2"/>
      <c r="AB2037" s="2"/>
      <c r="AC2037" s="2"/>
    </row>
    <row r="2038" spans="26:29" x14ac:dyDescent="0.2">
      <c r="Z2038" s="2"/>
      <c r="AA2038" s="2"/>
      <c r="AB2038" s="2"/>
      <c r="AC2038" s="2"/>
    </row>
    <row r="2039" spans="26:29" x14ac:dyDescent="0.2">
      <c r="Z2039" s="2"/>
      <c r="AA2039" s="2"/>
      <c r="AB2039" s="2"/>
      <c r="AC2039" s="2"/>
    </row>
    <row r="2040" spans="26:29" x14ac:dyDescent="0.2">
      <c r="Z2040" s="2"/>
      <c r="AA2040" s="2"/>
      <c r="AB2040" s="2"/>
      <c r="AC2040" s="2"/>
    </row>
    <row r="2041" spans="26:29" x14ac:dyDescent="0.2">
      <c r="Z2041" s="2"/>
      <c r="AA2041" s="2"/>
      <c r="AB2041" s="2"/>
      <c r="AC2041" s="2"/>
    </row>
    <row r="2042" spans="26:29" x14ac:dyDescent="0.2">
      <c r="Z2042" s="2"/>
      <c r="AA2042" s="2"/>
      <c r="AB2042" s="2"/>
      <c r="AC2042" s="2"/>
    </row>
    <row r="2043" spans="26:29" x14ac:dyDescent="0.2">
      <c r="Z2043" s="2"/>
      <c r="AA2043" s="2"/>
      <c r="AB2043" s="2"/>
      <c r="AC2043" s="2"/>
    </row>
    <row r="2044" spans="26:29" x14ac:dyDescent="0.2">
      <c r="Z2044" s="2"/>
      <c r="AA2044" s="2"/>
      <c r="AB2044" s="2"/>
      <c r="AC2044" s="2"/>
    </row>
    <row r="2045" spans="26:29" x14ac:dyDescent="0.2">
      <c r="Z2045" s="2"/>
      <c r="AA2045" s="2"/>
      <c r="AB2045" s="2"/>
      <c r="AC2045" s="2"/>
    </row>
    <row r="2046" spans="26:29" x14ac:dyDescent="0.2">
      <c r="Z2046" s="2"/>
      <c r="AA2046" s="2"/>
      <c r="AB2046" s="2"/>
      <c r="AC2046" s="2"/>
    </row>
    <row r="2047" spans="26:29" x14ac:dyDescent="0.2">
      <c r="Z2047" s="2"/>
      <c r="AA2047" s="2"/>
      <c r="AB2047" s="2"/>
      <c r="AC2047" s="2"/>
    </row>
    <row r="2048" spans="26:29" x14ac:dyDescent="0.2">
      <c r="Z2048" s="2"/>
      <c r="AA2048" s="2"/>
      <c r="AB2048" s="2"/>
      <c r="AC2048" s="2"/>
    </row>
    <row r="2049" spans="26:29" x14ac:dyDescent="0.2">
      <c r="Z2049" s="2"/>
      <c r="AA2049" s="2"/>
      <c r="AB2049" s="2"/>
      <c r="AC2049" s="2"/>
    </row>
    <row r="2050" spans="26:29" x14ac:dyDescent="0.2">
      <c r="Z2050" s="2"/>
      <c r="AA2050" s="2"/>
      <c r="AB2050" s="2"/>
      <c r="AC2050" s="2"/>
    </row>
    <row r="2051" spans="26:29" x14ac:dyDescent="0.2">
      <c r="Z2051" s="2"/>
      <c r="AA2051" s="2"/>
      <c r="AB2051" s="2"/>
      <c r="AC2051" s="2"/>
    </row>
    <row r="2052" spans="26:29" x14ac:dyDescent="0.2">
      <c r="Z2052" s="2"/>
      <c r="AA2052" s="2"/>
      <c r="AB2052" s="2"/>
      <c r="AC2052" s="2"/>
    </row>
    <row r="2053" spans="26:29" x14ac:dyDescent="0.2">
      <c r="Z2053" s="2"/>
      <c r="AA2053" s="2"/>
      <c r="AB2053" s="2"/>
      <c r="AC2053" s="2"/>
    </row>
    <row r="2054" spans="26:29" x14ac:dyDescent="0.2">
      <c r="Z2054" s="2"/>
      <c r="AA2054" s="2"/>
      <c r="AB2054" s="2"/>
      <c r="AC2054" s="2"/>
    </row>
    <row r="2055" spans="26:29" x14ac:dyDescent="0.2">
      <c r="Z2055" s="2"/>
      <c r="AA2055" s="2"/>
      <c r="AB2055" s="2"/>
      <c r="AC2055" s="2"/>
    </row>
    <row r="2056" spans="26:29" x14ac:dyDescent="0.2">
      <c r="Z2056" s="2"/>
      <c r="AA2056" s="2"/>
      <c r="AB2056" s="2"/>
      <c r="AC2056" s="2"/>
    </row>
    <row r="2057" spans="26:29" x14ac:dyDescent="0.2">
      <c r="Z2057" s="2"/>
      <c r="AA2057" s="2"/>
      <c r="AB2057" s="2"/>
      <c r="AC2057" s="2"/>
    </row>
    <row r="2058" spans="26:29" x14ac:dyDescent="0.2">
      <c r="Z2058" s="2"/>
      <c r="AA2058" s="2"/>
      <c r="AB2058" s="2"/>
      <c r="AC2058" s="2"/>
    </row>
    <row r="2059" spans="26:29" x14ac:dyDescent="0.2">
      <c r="Z2059" s="2"/>
      <c r="AA2059" s="2"/>
      <c r="AB2059" s="2"/>
      <c r="AC2059" s="2"/>
    </row>
    <row r="2060" spans="26:29" x14ac:dyDescent="0.2">
      <c r="Z2060" s="2"/>
      <c r="AA2060" s="2"/>
      <c r="AB2060" s="2"/>
      <c r="AC2060" s="2"/>
    </row>
    <row r="2061" spans="26:29" x14ac:dyDescent="0.2">
      <c r="Z2061" s="2"/>
      <c r="AA2061" s="2"/>
      <c r="AB2061" s="2"/>
      <c r="AC2061" s="2"/>
    </row>
    <row r="2062" spans="26:29" x14ac:dyDescent="0.2">
      <c r="Z2062" s="2"/>
      <c r="AA2062" s="2"/>
      <c r="AB2062" s="2"/>
      <c r="AC2062" s="2"/>
    </row>
    <row r="2063" spans="26:29" x14ac:dyDescent="0.2">
      <c r="Z2063" s="2"/>
      <c r="AA2063" s="2"/>
      <c r="AB2063" s="2"/>
      <c r="AC2063" s="2"/>
    </row>
    <row r="2064" spans="26:29" x14ac:dyDescent="0.2">
      <c r="Z2064" s="2"/>
      <c r="AA2064" s="2"/>
      <c r="AB2064" s="2"/>
      <c r="AC2064" s="2"/>
    </row>
    <row r="2065" spans="26:29" x14ac:dyDescent="0.2">
      <c r="Z2065" s="2"/>
      <c r="AA2065" s="2"/>
      <c r="AB2065" s="2"/>
      <c r="AC2065" s="2"/>
    </row>
    <row r="2066" spans="26:29" x14ac:dyDescent="0.2">
      <c r="Z2066" s="2"/>
      <c r="AA2066" s="2"/>
      <c r="AB2066" s="2"/>
      <c r="AC2066" s="2"/>
    </row>
    <row r="2067" spans="26:29" x14ac:dyDescent="0.2">
      <c r="Z2067" s="2"/>
      <c r="AA2067" s="2"/>
      <c r="AB2067" s="2"/>
      <c r="AC2067" s="2"/>
    </row>
    <row r="2068" spans="26:29" x14ac:dyDescent="0.2">
      <c r="Z2068" s="2"/>
      <c r="AA2068" s="2"/>
      <c r="AB2068" s="2"/>
      <c r="AC2068" s="2"/>
    </row>
    <row r="2069" spans="26:29" x14ac:dyDescent="0.2">
      <c r="Z2069" s="2"/>
      <c r="AA2069" s="2"/>
      <c r="AB2069" s="2"/>
      <c r="AC2069" s="2"/>
    </row>
    <row r="2070" spans="26:29" x14ac:dyDescent="0.2">
      <c r="Z2070" s="2"/>
      <c r="AA2070" s="2"/>
      <c r="AB2070" s="2"/>
      <c r="AC2070" s="2"/>
    </row>
    <row r="2071" spans="26:29" x14ac:dyDescent="0.2">
      <c r="Z2071" s="2"/>
      <c r="AA2071" s="2"/>
      <c r="AB2071" s="2"/>
      <c r="AC2071" s="2"/>
    </row>
    <row r="2072" spans="26:29" x14ac:dyDescent="0.2">
      <c r="Z2072" s="2"/>
      <c r="AA2072" s="2"/>
      <c r="AB2072" s="2"/>
      <c r="AC2072" s="2"/>
    </row>
    <row r="2073" spans="26:29" x14ac:dyDescent="0.2">
      <c r="Z2073" s="2"/>
      <c r="AA2073" s="2"/>
      <c r="AB2073" s="2"/>
      <c r="AC2073" s="2"/>
    </row>
    <row r="2074" spans="26:29" x14ac:dyDescent="0.2">
      <c r="Z2074" s="2"/>
      <c r="AA2074" s="2"/>
      <c r="AB2074" s="2"/>
      <c r="AC2074" s="2"/>
    </row>
    <row r="2075" spans="26:29" x14ac:dyDescent="0.2">
      <c r="Z2075" s="2"/>
      <c r="AA2075" s="2"/>
      <c r="AB2075" s="2"/>
      <c r="AC2075" s="2"/>
    </row>
    <row r="2076" spans="26:29" x14ac:dyDescent="0.2">
      <c r="Z2076" s="2"/>
      <c r="AA2076" s="2"/>
      <c r="AB2076" s="2"/>
      <c r="AC2076" s="2"/>
    </row>
    <row r="2077" spans="26:29" x14ac:dyDescent="0.2">
      <c r="Z2077" s="2"/>
      <c r="AA2077" s="2"/>
      <c r="AB2077" s="2"/>
      <c r="AC2077" s="2"/>
    </row>
    <row r="2078" spans="26:29" x14ac:dyDescent="0.2">
      <c r="Z2078" s="2"/>
      <c r="AA2078" s="2"/>
      <c r="AB2078" s="2"/>
      <c r="AC2078" s="2"/>
    </row>
    <row r="2079" spans="26:29" x14ac:dyDescent="0.2">
      <c r="Z2079" s="2"/>
      <c r="AA2079" s="2"/>
      <c r="AB2079" s="2"/>
      <c r="AC2079" s="2"/>
    </row>
    <row r="2080" spans="26:29" x14ac:dyDescent="0.2">
      <c r="Z2080" s="2"/>
      <c r="AA2080" s="2"/>
      <c r="AB2080" s="2"/>
      <c r="AC2080" s="2"/>
    </row>
    <row r="2081" spans="26:29" x14ac:dyDescent="0.2">
      <c r="Z2081" s="2"/>
      <c r="AA2081" s="2"/>
      <c r="AB2081" s="2"/>
      <c r="AC2081" s="2"/>
    </row>
    <row r="2082" spans="26:29" x14ac:dyDescent="0.2">
      <c r="Z2082" s="2"/>
      <c r="AA2082" s="2"/>
      <c r="AB2082" s="2"/>
      <c r="AC2082" s="2"/>
    </row>
    <row r="2083" spans="26:29" x14ac:dyDescent="0.2">
      <c r="Z2083" s="2"/>
      <c r="AA2083" s="2"/>
      <c r="AB2083" s="2"/>
      <c r="AC2083" s="2"/>
    </row>
    <row r="2084" spans="26:29" x14ac:dyDescent="0.2">
      <c r="Z2084" s="2"/>
      <c r="AA2084" s="2"/>
      <c r="AB2084" s="2"/>
      <c r="AC2084" s="2"/>
    </row>
    <row r="2085" spans="26:29" x14ac:dyDescent="0.2">
      <c r="Z2085" s="2"/>
      <c r="AA2085" s="2"/>
      <c r="AB2085" s="2"/>
      <c r="AC2085" s="2"/>
    </row>
    <row r="2086" spans="26:29" x14ac:dyDescent="0.2">
      <c r="Z2086" s="2"/>
      <c r="AA2086" s="2"/>
      <c r="AB2086" s="2"/>
      <c r="AC2086" s="2"/>
    </row>
    <row r="2087" spans="26:29" x14ac:dyDescent="0.2">
      <c r="Z2087" s="2"/>
      <c r="AA2087" s="2"/>
      <c r="AB2087" s="2"/>
      <c r="AC2087" s="2"/>
    </row>
    <row r="2088" spans="26:29" x14ac:dyDescent="0.2">
      <c r="Z2088" s="2"/>
      <c r="AA2088" s="2"/>
      <c r="AB2088" s="2"/>
      <c r="AC2088" s="2"/>
    </row>
    <row r="2089" spans="26:29" x14ac:dyDescent="0.2">
      <c r="Z2089" s="2"/>
      <c r="AA2089" s="2"/>
      <c r="AB2089" s="2"/>
      <c r="AC2089" s="2"/>
    </row>
    <row r="2090" spans="26:29" x14ac:dyDescent="0.2">
      <c r="Z2090" s="2"/>
      <c r="AA2090" s="2"/>
      <c r="AB2090" s="2"/>
      <c r="AC2090" s="2"/>
    </row>
    <row r="2091" spans="26:29" x14ac:dyDescent="0.2">
      <c r="Z2091" s="2"/>
      <c r="AA2091" s="2"/>
      <c r="AB2091" s="2"/>
      <c r="AC2091" s="2"/>
    </row>
    <row r="2092" spans="26:29" x14ac:dyDescent="0.2">
      <c r="Z2092" s="2"/>
      <c r="AA2092" s="2"/>
      <c r="AB2092" s="2"/>
      <c r="AC2092" s="2"/>
    </row>
    <row r="2093" spans="26:29" x14ac:dyDescent="0.2">
      <c r="Z2093" s="2"/>
      <c r="AA2093" s="2"/>
      <c r="AB2093" s="2"/>
      <c r="AC2093" s="2"/>
    </row>
    <row r="2094" spans="26:29" x14ac:dyDescent="0.2">
      <c r="Z2094" s="2"/>
      <c r="AA2094" s="2"/>
      <c r="AB2094" s="2"/>
      <c r="AC2094" s="2"/>
    </row>
    <row r="2095" spans="26:29" x14ac:dyDescent="0.2">
      <c r="Z2095" s="2"/>
      <c r="AA2095" s="2"/>
      <c r="AB2095" s="2"/>
      <c r="AC2095" s="2"/>
    </row>
    <row r="2096" spans="26:29" x14ac:dyDescent="0.2">
      <c r="Z2096" s="2"/>
      <c r="AA2096" s="2"/>
      <c r="AB2096" s="2"/>
      <c r="AC2096" s="2"/>
    </row>
    <row r="2097" spans="26:29" x14ac:dyDescent="0.2">
      <c r="Z2097" s="2"/>
      <c r="AA2097" s="2"/>
      <c r="AB2097" s="2"/>
      <c r="AC2097" s="2"/>
    </row>
    <row r="2098" spans="26:29" x14ac:dyDescent="0.2">
      <c r="Z2098" s="2"/>
      <c r="AA2098" s="2"/>
      <c r="AB2098" s="2"/>
      <c r="AC2098" s="2"/>
    </row>
    <row r="2099" spans="26:29" x14ac:dyDescent="0.2">
      <c r="Z2099" s="2"/>
      <c r="AA2099" s="2"/>
      <c r="AB2099" s="2"/>
      <c r="AC2099" s="2"/>
    </row>
    <row r="2100" spans="26:29" x14ac:dyDescent="0.2">
      <c r="Z2100" s="2"/>
      <c r="AA2100" s="2"/>
      <c r="AB2100" s="2"/>
      <c r="AC2100" s="2"/>
    </row>
    <row r="2101" spans="26:29" x14ac:dyDescent="0.2">
      <c r="Z2101" s="2"/>
      <c r="AA2101" s="2"/>
      <c r="AB2101" s="2"/>
      <c r="AC2101" s="2"/>
    </row>
    <row r="2102" spans="26:29" x14ac:dyDescent="0.2">
      <c r="Z2102" s="2"/>
      <c r="AA2102" s="2"/>
      <c r="AB2102" s="2"/>
      <c r="AC2102" s="2"/>
    </row>
    <row r="2103" spans="26:29" x14ac:dyDescent="0.2">
      <c r="Z2103" s="2"/>
      <c r="AA2103" s="2"/>
      <c r="AB2103" s="2"/>
      <c r="AC2103" s="2"/>
    </row>
    <row r="2104" spans="26:29" x14ac:dyDescent="0.2">
      <c r="Z2104" s="2"/>
      <c r="AA2104" s="2"/>
      <c r="AB2104" s="2"/>
      <c r="AC2104" s="2"/>
    </row>
    <row r="2105" spans="26:29" x14ac:dyDescent="0.2">
      <c r="Z2105" s="2"/>
      <c r="AA2105" s="2"/>
      <c r="AB2105" s="2"/>
      <c r="AC2105" s="2"/>
    </row>
    <row r="2106" spans="26:29" x14ac:dyDescent="0.2">
      <c r="Z2106" s="2"/>
      <c r="AA2106" s="2"/>
      <c r="AB2106" s="2"/>
      <c r="AC2106" s="2"/>
    </row>
    <row r="2107" spans="26:29" x14ac:dyDescent="0.2">
      <c r="Z2107" s="2"/>
      <c r="AA2107" s="2"/>
      <c r="AB2107" s="2"/>
      <c r="AC2107" s="2"/>
    </row>
    <row r="2108" spans="26:29" x14ac:dyDescent="0.2">
      <c r="Z2108" s="2"/>
      <c r="AA2108" s="2"/>
      <c r="AB2108" s="2"/>
      <c r="AC2108" s="2"/>
    </row>
    <row r="2109" spans="26:29" x14ac:dyDescent="0.2">
      <c r="Z2109" s="2"/>
      <c r="AA2109" s="2"/>
      <c r="AB2109" s="2"/>
      <c r="AC2109" s="2"/>
    </row>
    <row r="2110" spans="26:29" x14ac:dyDescent="0.2">
      <c r="Z2110" s="2"/>
      <c r="AA2110" s="2"/>
      <c r="AB2110" s="2"/>
      <c r="AC2110" s="2"/>
    </row>
    <row r="2111" spans="26:29" x14ac:dyDescent="0.2">
      <c r="Z2111" s="2"/>
      <c r="AA2111" s="2"/>
      <c r="AB2111" s="2"/>
      <c r="AC2111" s="2"/>
    </row>
    <row r="2112" spans="26:29" x14ac:dyDescent="0.2">
      <c r="Z2112" s="2"/>
      <c r="AA2112" s="2"/>
      <c r="AB2112" s="2"/>
      <c r="AC2112" s="2"/>
    </row>
    <row r="2113" spans="26:29" x14ac:dyDescent="0.2">
      <c r="Z2113" s="2"/>
      <c r="AA2113" s="2"/>
      <c r="AB2113" s="2"/>
      <c r="AC2113" s="2"/>
    </row>
    <row r="2114" spans="26:29" x14ac:dyDescent="0.2">
      <c r="Z2114" s="2"/>
      <c r="AA2114" s="2"/>
      <c r="AB2114" s="2"/>
      <c r="AC2114" s="2"/>
    </row>
    <row r="2115" spans="26:29" x14ac:dyDescent="0.2">
      <c r="Z2115" s="2"/>
      <c r="AA2115" s="2"/>
      <c r="AB2115" s="2"/>
      <c r="AC2115" s="2"/>
    </row>
    <row r="2116" spans="26:29" x14ac:dyDescent="0.2">
      <c r="Z2116" s="2"/>
      <c r="AA2116" s="2"/>
      <c r="AB2116" s="2"/>
      <c r="AC2116" s="2"/>
    </row>
    <row r="2117" spans="26:29" x14ac:dyDescent="0.2">
      <c r="Z2117" s="2"/>
      <c r="AA2117" s="2"/>
      <c r="AB2117" s="2"/>
      <c r="AC2117" s="2"/>
    </row>
    <row r="2118" spans="26:29" x14ac:dyDescent="0.2">
      <c r="Z2118" s="2"/>
      <c r="AA2118" s="2"/>
      <c r="AB2118" s="2"/>
      <c r="AC2118" s="2"/>
    </row>
    <row r="2119" spans="26:29" x14ac:dyDescent="0.2">
      <c r="Z2119" s="2"/>
      <c r="AA2119" s="2"/>
      <c r="AB2119" s="2"/>
      <c r="AC2119" s="2"/>
    </row>
    <row r="2120" spans="26:29" x14ac:dyDescent="0.2">
      <c r="Z2120" s="2"/>
      <c r="AA2120" s="2"/>
      <c r="AB2120" s="2"/>
      <c r="AC2120" s="2"/>
    </row>
    <row r="2121" spans="26:29" x14ac:dyDescent="0.2">
      <c r="Z2121" s="2"/>
      <c r="AA2121" s="2"/>
      <c r="AB2121" s="2"/>
      <c r="AC2121" s="2"/>
    </row>
    <row r="2122" spans="26:29" x14ac:dyDescent="0.2">
      <c r="Z2122" s="2"/>
      <c r="AA2122" s="2"/>
      <c r="AB2122" s="2"/>
      <c r="AC2122" s="2"/>
    </row>
    <row r="2123" spans="26:29" x14ac:dyDescent="0.2">
      <c r="Z2123" s="2"/>
      <c r="AA2123" s="2"/>
      <c r="AB2123" s="2"/>
      <c r="AC2123" s="2"/>
    </row>
    <row r="2124" spans="26:29" x14ac:dyDescent="0.2">
      <c r="Z2124" s="2"/>
      <c r="AA2124" s="2"/>
      <c r="AB2124" s="2"/>
      <c r="AC2124" s="2"/>
    </row>
    <row r="2125" spans="26:29" x14ac:dyDescent="0.2">
      <c r="Z2125" s="2"/>
      <c r="AA2125" s="2"/>
      <c r="AB2125" s="2"/>
      <c r="AC2125" s="2"/>
    </row>
    <row r="2126" spans="26:29" x14ac:dyDescent="0.2">
      <c r="Z2126" s="2"/>
      <c r="AA2126" s="2"/>
      <c r="AB2126" s="2"/>
      <c r="AC2126" s="2"/>
    </row>
    <row r="2127" spans="26:29" x14ac:dyDescent="0.2">
      <c r="Z2127" s="2"/>
      <c r="AA2127" s="2"/>
      <c r="AB2127" s="2"/>
      <c r="AC2127" s="2"/>
    </row>
    <row r="2128" spans="26:29" x14ac:dyDescent="0.2">
      <c r="Z2128" s="2"/>
      <c r="AA2128" s="2"/>
      <c r="AB2128" s="2"/>
      <c r="AC2128" s="2"/>
    </row>
    <row r="2129" spans="26:29" x14ac:dyDescent="0.2">
      <c r="Z2129" s="2"/>
      <c r="AA2129" s="2"/>
      <c r="AB2129" s="2"/>
      <c r="AC2129" s="2"/>
    </row>
    <row r="2130" spans="26:29" x14ac:dyDescent="0.2">
      <c r="Z2130" s="2"/>
      <c r="AA2130" s="2"/>
      <c r="AB2130" s="2"/>
      <c r="AC2130" s="2"/>
    </row>
    <row r="2131" spans="26:29" x14ac:dyDescent="0.2">
      <c r="Z2131" s="2"/>
      <c r="AA2131" s="2"/>
      <c r="AB2131" s="2"/>
      <c r="AC2131" s="2"/>
    </row>
    <row r="2132" spans="26:29" x14ac:dyDescent="0.2">
      <c r="Z2132" s="2"/>
      <c r="AA2132" s="2"/>
      <c r="AB2132" s="2"/>
      <c r="AC2132" s="2"/>
    </row>
    <row r="2133" spans="26:29" x14ac:dyDescent="0.2">
      <c r="Z2133" s="2"/>
      <c r="AA2133" s="2"/>
      <c r="AB2133" s="2"/>
      <c r="AC2133" s="2"/>
    </row>
    <row r="2134" spans="26:29" x14ac:dyDescent="0.2">
      <c r="Z2134" s="2"/>
      <c r="AA2134" s="2"/>
      <c r="AB2134" s="2"/>
      <c r="AC2134" s="2"/>
    </row>
    <row r="2135" spans="26:29" x14ac:dyDescent="0.2">
      <c r="Z2135" s="2"/>
      <c r="AA2135" s="2"/>
      <c r="AB2135" s="2"/>
      <c r="AC2135" s="2"/>
    </row>
    <row r="2136" spans="26:29" x14ac:dyDescent="0.2">
      <c r="Z2136" s="2"/>
      <c r="AA2136" s="2"/>
      <c r="AB2136" s="2"/>
      <c r="AC2136" s="2"/>
    </row>
    <row r="2137" spans="26:29" x14ac:dyDescent="0.2">
      <c r="Z2137" s="2"/>
      <c r="AA2137" s="2"/>
      <c r="AB2137" s="2"/>
      <c r="AC2137" s="2"/>
    </row>
    <row r="2138" spans="26:29" x14ac:dyDescent="0.2">
      <c r="Z2138" s="2"/>
      <c r="AA2138" s="2"/>
      <c r="AB2138" s="2"/>
      <c r="AC2138" s="2"/>
    </row>
    <row r="2139" spans="26:29" x14ac:dyDescent="0.2">
      <c r="Z2139" s="2"/>
      <c r="AA2139" s="2"/>
      <c r="AB2139" s="2"/>
      <c r="AC2139" s="2"/>
    </row>
    <row r="2140" spans="26:29" x14ac:dyDescent="0.2">
      <c r="Z2140" s="2"/>
      <c r="AA2140" s="2"/>
      <c r="AB2140" s="2"/>
      <c r="AC2140" s="2"/>
    </row>
    <row r="2141" spans="26:29" x14ac:dyDescent="0.2">
      <c r="Z2141" s="2"/>
      <c r="AA2141" s="2"/>
      <c r="AB2141" s="2"/>
      <c r="AC2141" s="2"/>
    </row>
    <row r="2142" spans="26:29" x14ac:dyDescent="0.2">
      <c r="Z2142" s="2"/>
      <c r="AA2142" s="2"/>
      <c r="AB2142" s="2"/>
      <c r="AC2142" s="2"/>
    </row>
    <row r="2143" spans="26:29" x14ac:dyDescent="0.2">
      <c r="Z2143" s="2"/>
      <c r="AA2143" s="2"/>
      <c r="AB2143" s="2"/>
      <c r="AC2143" s="2"/>
    </row>
    <row r="2144" spans="26:29" x14ac:dyDescent="0.2">
      <c r="Z2144" s="2"/>
      <c r="AA2144" s="2"/>
      <c r="AB2144" s="2"/>
      <c r="AC2144" s="2"/>
    </row>
    <row r="2145" spans="26:29" x14ac:dyDescent="0.2">
      <c r="Z2145" s="2"/>
      <c r="AA2145" s="2"/>
      <c r="AB2145" s="2"/>
      <c r="AC2145" s="2"/>
    </row>
    <row r="2146" spans="26:29" x14ac:dyDescent="0.2">
      <c r="Z2146" s="2"/>
      <c r="AA2146" s="2"/>
      <c r="AB2146" s="2"/>
      <c r="AC2146" s="2"/>
    </row>
    <row r="2147" spans="26:29" x14ac:dyDescent="0.2">
      <c r="Z2147" s="2"/>
      <c r="AA2147" s="2"/>
      <c r="AB2147" s="2"/>
      <c r="AC2147" s="2"/>
    </row>
    <row r="2148" spans="26:29" x14ac:dyDescent="0.2">
      <c r="Z2148" s="2"/>
      <c r="AA2148" s="2"/>
      <c r="AB2148" s="2"/>
      <c r="AC2148" s="2"/>
    </row>
    <row r="2149" spans="26:29" x14ac:dyDescent="0.2">
      <c r="Z2149" s="2"/>
      <c r="AA2149" s="2"/>
      <c r="AB2149" s="2"/>
      <c r="AC2149" s="2"/>
    </row>
    <row r="2150" spans="26:29" x14ac:dyDescent="0.2">
      <c r="Z2150" s="2"/>
      <c r="AA2150" s="2"/>
      <c r="AB2150" s="2"/>
      <c r="AC2150" s="2"/>
    </row>
    <row r="2151" spans="26:29" x14ac:dyDescent="0.2">
      <c r="Z2151" s="2"/>
      <c r="AA2151" s="2"/>
      <c r="AB2151" s="2"/>
      <c r="AC2151" s="2"/>
    </row>
    <row r="2152" spans="26:29" x14ac:dyDescent="0.2">
      <c r="Z2152" s="2"/>
      <c r="AA2152" s="2"/>
      <c r="AB2152" s="2"/>
      <c r="AC2152" s="2"/>
    </row>
    <row r="2153" spans="26:29" x14ac:dyDescent="0.2">
      <c r="Z2153" s="2"/>
      <c r="AA2153" s="2"/>
      <c r="AB2153" s="2"/>
      <c r="AC2153" s="2"/>
    </row>
    <row r="2154" spans="26:29" x14ac:dyDescent="0.2">
      <c r="Z2154" s="2"/>
      <c r="AA2154" s="2"/>
      <c r="AB2154" s="2"/>
      <c r="AC2154" s="2"/>
    </row>
    <row r="2155" spans="26:29" x14ac:dyDescent="0.2">
      <c r="Z2155" s="2"/>
      <c r="AA2155" s="2"/>
      <c r="AB2155" s="2"/>
      <c r="AC2155" s="2"/>
    </row>
    <row r="2156" spans="26:29" x14ac:dyDescent="0.2">
      <c r="Z2156" s="2"/>
      <c r="AA2156" s="2"/>
      <c r="AB2156" s="2"/>
      <c r="AC2156" s="2"/>
    </row>
    <row r="2157" spans="26:29" x14ac:dyDescent="0.2">
      <c r="Z2157" s="2"/>
      <c r="AA2157" s="2"/>
      <c r="AB2157" s="2"/>
      <c r="AC2157" s="2"/>
    </row>
    <row r="2158" spans="26:29" x14ac:dyDescent="0.2">
      <c r="Z2158" s="2"/>
      <c r="AA2158" s="2"/>
      <c r="AB2158" s="2"/>
      <c r="AC2158" s="2"/>
    </row>
    <row r="2159" spans="26:29" x14ac:dyDescent="0.2">
      <c r="Z2159" s="2"/>
      <c r="AA2159" s="2"/>
      <c r="AB2159" s="2"/>
      <c r="AC2159" s="2"/>
    </row>
    <row r="2160" spans="26:29" x14ac:dyDescent="0.2">
      <c r="Z2160" s="2"/>
      <c r="AA2160" s="2"/>
      <c r="AB2160" s="2"/>
      <c r="AC2160" s="2"/>
    </row>
    <row r="2161" spans="26:29" x14ac:dyDescent="0.2">
      <c r="Z2161" s="2"/>
      <c r="AA2161" s="2"/>
      <c r="AB2161" s="2"/>
      <c r="AC2161" s="2"/>
    </row>
    <row r="2162" spans="26:29" x14ac:dyDescent="0.2">
      <c r="Z2162" s="2"/>
      <c r="AA2162" s="2"/>
      <c r="AB2162" s="2"/>
      <c r="AC2162" s="2"/>
    </row>
    <row r="2163" spans="26:29" x14ac:dyDescent="0.2">
      <c r="Z2163" s="2"/>
      <c r="AA2163" s="2"/>
      <c r="AB2163" s="2"/>
      <c r="AC2163" s="2"/>
    </row>
    <row r="2164" spans="26:29" x14ac:dyDescent="0.2">
      <c r="Z2164" s="2"/>
      <c r="AA2164" s="2"/>
      <c r="AB2164" s="2"/>
      <c r="AC2164" s="2"/>
    </row>
    <row r="2165" spans="26:29" x14ac:dyDescent="0.2">
      <c r="Z2165" s="2"/>
      <c r="AA2165" s="2"/>
      <c r="AB2165" s="2"/>
      <c r="AC2165" s="2"/>
    </row>
    <row r="2166" spans="26:29" x14ac:dyDescent="0.2">
      <c r="Z2166" s="2"/>
      <c r="AA2166" s="2"/>
      <c r="AB2166" s="2"/>
      <c r="AC2166" s="2"/>
    </row>
    <row r="2167" spans="26:29" x14ac:dyDescent="0.2">
      <c r="Z2167" s="2"/>
      <c r="AA2167" s="2"/>
      <c r="AB2167" s="2"/>
      <c r="AC2167" s="2"/>
    </row>
    <row r="2168" spans="26:29" x14ac:dyDescent="0.2">
      <c r="Z2168" s="2"/>
      <c r="AA2168" s="2"/>
      <c r="AB2168" s="2"/>
      <c r="AC2168" s="2"/>
    </row>
    <row r="2169" spans="26:29" x14ac:dyDescent="0.2">
      <c r="Z2169" s="2"/>
      <c r="AA2169" s="2"/>
      <c r="AB2169" s="2"/>
      <c r="AC2169" s="2"/>
    </row>
    <row r="2170" spans="26:29" x14ac:dyDescent="0.2">
      <c r="Z2170" s="2"/>
      <c r="AA2170" s="2"/>
      <c r="AB2170" s="2"/>
      <c r="AC2170" s="2"/>
    </row>
    <row r="2171" spans="26:29" x14ac:dyDescent="0.2">
      <c r="Z2171" s="2"/>
      <c r="AA2171" s="2"/>
      <c r="AB2171" s="2"/>
      <c r="AC2171" s="2"/>
    </row>
    <row r="2172" spans="26:29" x14ac:dyDescent="0.2">
      <c r="Z2172" s="2"/>
      <c r="AA2172" s="2"/>
      <c r="AB2172" s="2"/>
      <c r="AC2172" s="2"/>
    </row>
    <row r="2173" spans="26:29" x14ac:dyDescent="0.2">
      <c r="Z2173" s="2"/>
      <c r="AA2173" s="2"/>
      <c r="AB2173" s="2"/>
      <c r="AC2173" s="2"/>
    </row>
    <row r="2174" spans="26:29" x14ac:dyDescent="0.2">
      <c r="Z2174" s="2"/>
      <c r="AA2174" s="2"/>
      <c r="AB2174" s="2"/>
      <c r="AC2174" s="2"/>
    </row>
    <row r="2175" spans="26:29" x14ac:dyDescent="0.2">
      <c r="Z2175" s="2"/>
      <c r="AA2175" s="2"/>
      <c r="AB2175" s="2"/>
      <c r="AC2175" s="2"/>
    </row>
    <row r="2176" spans="26:29" x14ac:dyDescent="0.2">
      <c r="Z2176" s="2"/>
      <c r="AA2176" s="2"/>
      <c r="AB2176" s="2"/>
      <c r="AC2176" s="2"/>
    </row>
    <row r="2177" spans="26:29" x14ac:dyDescent="0.2">
      <c r="Z2177" s="2"/>
      <c r="AA2177" s="2"/>
      <c r="AB2177" s="2"/>
      <c r="AC2177" s="2"/>
    </row>
    <row r="2178" spans="26:29" x14ac:dyDescent="0.2">
      <c r="Z2178" s="2"/>
      <c r="AA2178" s="2"/>
      <c r="AB2178" s="2"/>
      <c r="AC2178" s="2"/>
    </row>
    <row r="2179" spans="26:29" x14ac:dyDescent="0.2">
      <c r="Z2179" s="2"/>
      <c r="AA2179" s="2"/>
      <c r="AB2179" s="2"/>
      <c r="AC2179" s="2"/>
    </row>
    <row r="2180" spans="26:29" x14ac:dyDescent="0.2">
      <c r="Z2180" s="2"/>
      <c r="AA2180" s="2"/>
      <c r="AB2180" s="2"/>
      <c r="AC2180" s="2"/>
    </row>
    <row r="2181" spans="26:29" x14ac:dyDescent="0.2">
      <c r="Z2181" s="2"/>
      <c r="AA2181" s="2"/>
      <c r="AB2181" s="2"/>
      <c r="AC2181" s="2"/>
    </row>
    <row r="2182" spans="26:29" x14ac:dyDescent="0.2">
      <c r="Z2182" s="2"/>
      <c r="AA2182" s="2"/>
      <c r="AB2182" s="2"/>
      <c r="AC2182" s="2"/>
    </row>
    <row r="2183" spans="26:29" x14ac:dyDescent="0.2">
      <c r="Z2183" s="2"/>
      <c r="AA2183" s="2"/>
      <c r="AB2183" s="2"/>
      <c r="AC2183" s="2"/>
    </row>
    <row r="2184" spans="26:29" x14ac:dyDescent="0.2">
      <c r="Z2184" s="2"/>
      <c r="AA2184" s="2"/>
      <c r="AB2184" s="2"/>
      <c r="AC2184" s="2"/>
    </row>
    <row r="2185" spans="26:29" x14ac:dyDescent="0.2">
      <c r="Z2185" s="2"/>
      <c r="AA2185" s="2"/>
      <c r="AB2185" s="2"/>
      <c r="AC2185" s="2"/>
    </row>
    <row r="2186" spans="26:29" x14ac:dyDescent="0.2">
      <c r="Z2186" s="2"/>
      <c r="AA2186" s="2"/>
      <c r="AB2186" s="2"/>
      <c r="AC2186" s="2"/>
    </row>
    <row r="2187" spans="26:29" x14ac:dyDescent="0.2">
      <c r="Z2187" s="2"/>
      <c r="AA2187" s="2"/>
      <c r="AB2187" s="2"/>
      <c r="AC2187" s="2"/>
    </row>
    <row r="2188" spans="26:29" x14ac:dyDescent="0.2">
      <c r="Z2188" s="2"/>
      <c r="AA2188" s="2"/>
      <c r="AB2188" s="2"/>
      <c r="AC2188" s="2"/>
    </row>
    <row r="2189" spans="26:29" x14ac:dyDescent="0.2">
      <c r="Z2189" s="2"/>
      <c r="AA2189" s="2"/>
      <c r="AB2189" s="2"/>
      <c r="AC2189" s="2"/>
    </row>
    <row r="2190" spans="26:29" x14ac:dyDescent="0.2">
      <c r="Z2190" s="2"/>
      <c r="AA2190" s="2"/>
      <c r="AB2190" s="2"/>
      <c r="AC2190" s="2"/>
    </row>
    <row r="2191" spans="26:29" x14ac:dyDescent="0.2">
      <c r="Z2191" s="2"/>
      <c r="AA2191" s="2"/>
      <c r="AB2191" s="2"/>
      <c r="AC2191" s="2"/>
    </row>
    <row r="2192" spans="26:29" x14ac:dyDescent="0.2">
      <c r="Z2192" s="2"/>
      <c r="AA2192" s="2"/>
      <c r="AB2192" s="2"/>
      <c r="AC2192" s="2"/>
    </row>
    <row r="2193" spans="26:29" x14ac:dyDescent="0.2">
      <c r="Z2193" s="2"/>
      <c r="AA2193" s="2"/>
      <c r="AB2193" s="2"/>
      <c r="AC2193" s="2"/>
    </row>
    <row r="2194" spans="26:29" x14ac:dyDescent="0.2">
      <c r="Z2194" s="2"/>
      <c r="AA2194" s="2"/>
      <c r="AB2194" s="2"/>
      <c r="AC2194" s="2"/>
    </row>
    <row r="2195" spans="26:29" x14ac:dyDescent="0.2">
      <c r="Z2195" s="2"/>
      <c r="AA2195" s="2"/>
      <c r="AB2195" s="2"/>
      <c r="AC2195" s="2"/>
    </row>
    <row r="2196" spans="26:29" x14ac:dyDescent="0.2">
      <c r="Z2196" s="2"/>
      <c r="AA2196" s="2"/>
      <c r="AB2196" s="2"/>
      <c r="AC2196" s="2"/>
    </row>
    <row r="2197" spans="26:29" x14ac:dyDescent="0.2">
      <c r="Z2197" s="2"/>
      <c r="AA2197" s="2"/>
      <c r="AB2197" s="2"/>
      <c r="AC2197" s="2"/>
    </row>
    <row r="2198" spans="26:29" x14ac:dyDescent="0.2">
      <c r="Z2198" s="2"/>
      <c r="AA2198" s="2"/>
      <c r="AB2198" s="2"/>
      <c r="AC2198" s="2"/>
    </row>
    <row r="2199" spans="26:29" x14ac:dyDescent="0.2">
      <c r="Z2199" s="2"/>
      <c r="AA2199" s="2"/>
      <c r="AB2199" s="2"/>
      <c r="AC2199" s="2"/>
    </row>
    <row r="2200" spans="26:29" x14ac:dyDescent="0.2">
      <c r="Z2200" s="2"/>
      <c r="AA2200" s="2"/>
      <c r="AB2200" s="2"/>
      <c r="AC2200" s="2"/>
    </row>
    <row r="2201" spans="26:29" x14ac:dyDescent="0.2">
      <c r="Z2201" s="2"/>
      <c r="AA2201" s="2"/>
      <c r="AB2201" s="2"/>
      <c r="AC2201" s="2"/>
    </row>
    <row r="2202" spans="26:29" x14ac:dyDescent="0.2">
      <c r="Z2202" s="2"/>
      <c r="AA2202" s="2"/>
      <c r="AB2202" s="2"/>
      <c r="AC2202" s="2"/>
    </row>
    <row r="2203" spans="26:29" x14ac:dyDescent="0.2">
      <c r="Z2203" s="2"/>
      <c r="AA2203" s="2"/>
      <c r="AB2203" s="2"/>
      <c r="AC2203" s="2"/>
    </row>
    <row r="2204" spans="26:29" x14ac:dyDescent="0.2">
      <c r="Z2204" s="2"/>
      <c r="AA2204" s="2"/>
      <c r="AB2204" s="2"/>
      <c r="AC2204" s="2"/>
    </row>
    <row r="2205" spans="26:29" x14ac:dyDescent="0.2">
      <c r="Z2205" s="2"/>
      <c r="AA2205" s="2"/>
      <c r="AB2205" s="2"/>
      <c r="AC2205" s="2"/>
    </row>
    <row r="2206" spans="26:29" x14ac:dyDescent="0.2">
      <c r="Z2206" s="2"/>
      <c r="AA2206" s="2"/>
      <c r="AB2206" s="2"/>
      <c r="AC2206" s="2"/>
    </row>
    <row r="2207" spans="26:29" x14ac:dyDescent="0.2">
      <c r="Z2207" s="2"/>
      <c r="AA2207" s="2"/>
      <c r="AB2207" s="2"/>
      <c r="AC2207" s="2"/>
    </row>
    <row r="2208" spans="26:29" x14ac:dyDescent="0.2">
      <c r="Z2208" s="2"/>
      <c r="AA2208" s="2"/>
      <c r="AB2208" s="2"/>
      <c r="AC2208" s="2"/>
    </row>
    <row r="2209" spans="26:29" x14ac:dyDescent="0.2">
      <c r="Z2209" s="2"/>
      <c r="AA2209" s="2"/>
      <c r="AB2209" s="2"/>
      <c r="AC2209" s="2"/>
    </row>
    <row r="2210" spans="26:29" x14ac:dyDescent="0.2">
      <c r="Z2210" s="2"/>
      <c r="AA2210" s="2"/>
      <c r="AB2210" s="2"/>
      <c r="AC2210" s="2"/>
    </row>
    <row r="2211" spans="26:29" x14ac:dyDescent="0.2">
      <c r="Z2211" s="2"/>
      <c r="AA2211" s="2"/>
      <c r="AB2211" s="2"/>
      <c r="AC2211" s="2"/>
    </row>
    <row r="2212" spans="26:29" x14ac:dyDescent="0.2">
      <c r="Z2212" s="2"/>
      <c r="AA2212" s="2"/>
      <c r="AB2212" s="2"/>
      <c r="AC2212" s="2"/>
    </row>
    <row r="2213" spans="26:29" x14ac:dyDescent="0.2">
      <c r="Z2213" s="2"/>
      <c r="AA2213" s="2"/>
      <c r="AB2213" s="2"/>
      <c r="AC2213" s="2"/>
    </row>
    <row r="2214" spans="26:29" x14ac:dyDescent="0.2">
      <c r="Z2214" s="2"/>
      <c r="AA2214" s="2"/>
      <c r="AB2214" s="2"/>
      <c r="AC2214" s="2"/>
    </row>
    <row r="2215" spans="26:29" x14ac:dyDescent="0.2">
      <c r="Z2215" s="2"/>
      <c r="AA2215" s="2"/>
      <c r="AB2215" s="2"/>
      <c r="AC2215" s="2"/>
    </row>
    <row r="2216" spans="26:29" x14ac:dyDescent="0.2">
      <c r="Z2216" s="2"/>
      <c r="AA2216" s="2"/>
      <c r="AB2216" s="2"/>
      <c r="AC2216" s="2"/>
    </row>
    <row r="2217" spans="26:29" x14ac:dyDescent="0.2">
      <c r="Z2217" s="2"/>
      <c r="AA2217" s="2"/>
      <c r="AB2217" s="2"/>
      <c r="AC2217" s="2"/>
    </row>
    <row r="2218" spans="26:29" x14ac:dyDescent="0.2">
      <c r="Z2218" s="2"/>
      <c r="AA2218" s="2"/>
      <c r="AB2218" s="2"/>
      <c r="AC2218" s="2"/>
    </row>
    <row r="2219" spans="26:29" x14ac:dyDescent="0.2">
      <c r="Z2219" s="2"/>
      <c r="AA2219" s="2"/>
      <c r="AB2219" s="2"/>
      <c r="AC2219" s="2"/>
    </row>
    <row r="2220" spans="26:29" x14ac:dyDescent="0.2">
      <c r="Z2220" s="2"/>
      <c r="AA2220" s="2"/>
      <c r="AB2220" s="2"/>
      <c r="AC2220" s="2"/>
    </row>
    <row r="2221" spans="26:29" x14ac:dyDescent="0.2">
      <c r="Z2221" s="2"/>
      <c r="AA2221" s="2"/>
      <c r="AB2221" s="2"/>
      <c r="AC2221" s="2"/>
    </row>
    <row r="2222" spans="26:29" x14ac:dyDescent="0.2">
      <c r="Z2222" s="2"/>
      <c r="AA2222" s="2"/>
      <c r="AB2222" s="2"/>
      <c r="AC2222" s="2"/>
    </row>
    <row r="2223" spans="26:29" x14ac:dyDescent="0.2">
      <c r="Z2223" s="2"/>
      <c r="AA2223" s="2"/>
      <c r="AB2223" s="2"/>
      <c r="AC2223" s="2"/>
    </row>
    <row r="2224" spans="26:29" x14ac:dyDescent="0.2">
      <c r="Z2224" s="2"/>
      <c r="AA2224" s="2"/>
      <c r="AB2224" s="2"/>
      <c r="AC2224" s="2"/>
    </row>
    <row r="2225" spans="26:29" x14ac:dyDescent="0.2">
      <c r="Z2225" s="2"/>
      <c r="AA2225" s="2"/>
      <c r="AB2225" s="2"/>
      <c r="AC2225" s="2"/>
    </row>
    <row r="2226" spans="26:29" x14ac:dyDescent="0.2">
      <c r="Z2226" s="2"/>
      <c r="AA2226" s="2"/>
      <c r="AB2226" s="2"/>
      <c r="AC2226" s="2"/>
    </row>
    <row r="2227" spans="26:29" x14ac:dyDescent="0.2">
      <c r="Z2227" s="2"/>
      <c r="AA2227" s="2"/>
      <c r="AB2227" s="2"/>
      <c r="AC2227" s="2"/>
    </row>
    <row r="2228" spans="26:29" x14ac:dyDescent="0.2">
      <c r="Z2228" s="2"/>
      <c r="AA2228" s="2"/>
      <c r="AB2228" s="2"/>
      <c r="AC2228" s="2"/>
    </row>
    <row r="2229" spans="26:29" x14ac:dyDescent="0.2">
      <c r="Z2229" s="2"/>
      <c r="AA2229" s="2"/>
      <c r="AB2229" s="2"/>
      <c r="AC2229" s="2"/>
    </row>
    <row r="2230" spans="26:29" x14ac:dyDescent="0.2">
      <c r="Z2230" s="2"/>
      <c r="AA2230" s="2"/>
      <c r="AB2230" s="2"/>
      <c r="AC2230" s="2"/>
    </row>
    <row r="2231" spans="26:29" x14ac:dyDescent="0.2">
      <c r="Z2231" s="2"/>
      <c r="AA2231" s="2"/>
      <c r="AB2231" s="2"/>
      <c r="AC2231" s="2"/>
    </row>
    <row r="2232" spans="26:29" x14ac:dyDescent="0.2">
      <c r="Z2232" s="2"/>
      <c r="AA2232" s="2"/>
      <c r="AB2232" s="2"/>
      <c r="AC2232" s="2"/>
    </row>
    <row r="2233" spans="26:29" x14ac:dyDescent="0.2">
      <c r="Z2233" s="2"/>
      <c r="AA2233" s="2"/>
      <c r="AB2233" s="2"/>
      <c r="AC2233" s="2"/>
    </row>
    <row r="2234" spans="26:29" x14ac:dyDescent="0.2">
      <c r="Z2234" s="2"/>
      <c r="AA2234" s="2"/>
      <c r="AB2234" s="2"/>
      <c r="AC2234" s="2"/>
    </row>
    <row r="2235" spans="26:29" x14ac:dyDescent="0.2">
      <c r="Z2235" s="2"/>
      <c r="AA2235" s="2"/>
      <c r="AB2235" s="2"/>
      <c r="AC2235" s="2"/>
    </row>
    <row r="2236" spans="26:29" x14ac:dyDescent="0.2">
      <c r="Z2236" s="2"/>
      <c r="AA2236" s="2"/>
      <c r="AB2236" s="2"/>
      <c r="AC2236" s="2"/>
    </row>
    <row r="2237" spans="26:29" x14ac:dyDescent="0.2">
      <c r="Z2237" s="2"/>
      <c r="AA2237" s="2"/>
      <c r="AB2237" s="2"/>
      <c r="AC2237" s="2"/>
    </row>
    <row r="2238" spans="26:29" x14ac:dyDescent="0.2">
      <c r="Z2238" s="2"/>
      <c r="AA2238" s="2"/>
      <c r="AB2238" s="2"/>
      <c r="AC2238" s="2"/>
    </row>
    <row r="2239" spans="26:29" x14ac:dyDescent="0.2">
      <c r="Z2239" s="2"/>
      <c r="AA2239" s="2"/>
      <c r="AB2239" s="2"/>
      <c r="AC2239" s="2"/>
    </row>
    <row r="2240" spans="26:29" x14ac:dyDescent="0.2">
      <c r="Z2240" s="2"/>
      <c r="AA2240" s="2"/>
      <c r="AB2240" s="2"/>
      <c r="AC2240" s="2"/>
    </row>
    <row r="2241" spans="26:29" x14ac:dyDescent="0.2">
      <c r="Z2241" s="2"/>
      <c r="AA2241" s="2"/>
      <c r="AB2241" s="2"/>
      <c r="AC2241" s="2"/>
    </row>
    <row r="2242" spans="26:29" x14ac:dyDescent="0.2">
      <c r="Z2242" s="2"/>
      <c r="AA2242" s="2"/>
      <c r="AB2242" s="2"/>
      <c r="AC2242" s="2"/>
    </row>
    <row r="2243" spans="26:29" x14ac:dyDescent="0.2">
      <c r="Z2243" s="2"/>
      <c r="AA2243" s="2"/>
      <c r="AB2243" s="2"/>
      <c r="AC2243" s="2"/>
    </row>
    <row r="2244" spans="26:29" x14ac:dyDescent="0.2">
      <c r="Z2244" s="2"/>
      <c r="AA2244" s="2"/>
      <c r="AB2244" s="2"/>
      <c r="AC2244" s="2"/>
    </row>
    <row r="2245" spans="26:29" x14ac:dyDescent="0.2">
      <c r="Z2245" s="2"/>
      <c r="AA2245" s="2"/>
      <c r="AB2245" s="2"/>
      <c r="AC2245" s="2"/>
    </row>
    <row r="2246" spans="26:29" x14ac:dyDescent="0.2">
      <c r="Z2246" s="2"/>
      <c r="AA2246" s="2"/>
      <c r="AB2246" s="2"/>
      <c r="AC2246" s="2"/>
    </row>
    <row r="2247" spans="26:29" x14ac:dyDescent="0.2">
      <c r="Z2247" s="2"/>
      <c r="AA2247" s="2"/>
      <c r="AB2247" s="2"/>
      <c r="AC2247" s="2"/>
    </row>
    <row r="2248" spans="26:29" x14ac:dyDescent="0.2">
      <c r="Z2248" s="2"/>
      <c r="AA2248" s="2"/>
      <c r="AB2248" s="2"/>
      <c r="AC2248" s="2"/>
    </row>
    <row r="2249" spans="26:29" x14ac:dyDescent="0.2">
      <c r="Z2249" s="2"/>
      <c r="AA2249" s="2"/>
      <c r="AB2249" s="2"/>
      <c r="AC2249" s="2"/>
    </row>
    <row r="2250" spans="26:29" x14ac:dyDescent="0.2">
      <c r="Z2250" s="2"/>
      <c r="AA2250" s="2"/>
      <c r="AB2250" s="2"/>
      <c r="AC2250" s="2"/>
    </row>
    <row r="2251" spans="26:29" x14ac:dyDescent="0.2">
      <c r="Z2251" s="2"/>
      <c r="AA2251" s="2"/>
      <c r="AB2251" s="2"/>
      <c r="AC2251" s="2"/>
    </row>
    <row r="2252" spans="26:29" x14ac:dyDescent="0.2">
      <c r="Z2252" s="2"/>
      <c r="AA2252" s="2"/>
      <c r="AB2252" s="2"/>
      <c r="AC2252" s="2"/>
    </row>
    <row r="2253" spans="26:29" x14ac:dyDescent="0.2">
      <c r="Z2253" s="2"/>
      <c r="AA2253" s="2"/>
      <c r="AB2253" s="2"/>
      <c r="AC2253" s="2"/>
    </row>
    <row r="2254" spans="26:29" x14ac:dyDescent="0.2">
      <c r="Z2254" s="2"/>
      <c r="AA2254" s="2"/>
      <c r="AB2254" s="2"/>
      <c r="AC2254" s="2"/>
    </row>
    <row r="2255" spans="26:29" x14ac:dyDescent="0.2">
      <c r="Z2255" s="2"/>
      <c r="AA2255" s="2"/>
      <c r="AB2255" s="2"/>
      <c r="AC2255" s="2"/>
    </row>
    <row r="2256" spans="26:29" x14ac:dyDescent="0.2">
      <c r="Z2256" s="2"/>
      <c r="AA2256" s="2"/>
      <c r="AB2256" s="2"/>
      <c r="AC2256" s="2"/>
    </row>
    <row r="2257" spans="26:29" x14ac:dyDescent="0.2">
      <c r="Z2257" s="2"/>
      <c r="AA2257" s="2"/>
      <c r="AB2257" s="2"/>
      <c r="AC2257" s="2"/>
    </row>
    <row r="2258" spans="26:29" x14ac:dyDescent="0.2">
      <c r="Z2258" s="2"/>
      <c r="AA2258" s="2"/>
      <c r="AB2258" s="2"/>
      <c r="AC2258" s="2"/>
    </row>
    <row r="2259" spans="26:29" x14ac:dyDescent="0.2">
      <c r="Z2259" s="2"/>
      <c r="AA2259" s="2"/>
      <c r="AB2259" s="2"/>
      <c r="AC2259" s="2"/>
    </row>
    <row r="2260" spans="26:29" x14ac:dyDescent="0.2">
      <c r="Z2260" s="2"/>
      <c r="AA2260" s="2"/>
      <c r="AB2260" s="2"/>
      <c r="AC2260" s="2"/>
    </row>
    <row r="2261" spans="26:29" x14ac:dyDescent="0.2">
      <c r="Z2261" s="2"/>
      <c r="AA2261" s="2"/>
      <c r="AB2261" s="2"/>
      <c r="AC2261" s="2"/>
    </row>
    <row r="2262" spans="26:29" x14ac:dyDescent="0.2">
      <c r="Z2262" s="2"/>
      <c r="AA2262" s="2"/>
      <c r="AB2262" s="2"/>
      <c r="AC2262" s="2"/>
    </row>
    <row r="2263" spans="26:29" x14ac:dyDescent="0.2">
      <c r="Z2263" s="2"/>
      <c r="AA2263" s="2"/>
      <c r="AB2263" s="2"/>
      <c r="AC2263" s="2"/>
    </row>
    <row r="2264" spans="26:29" x14ac:dyDescent="0.2">
      <c r="Z2264" s="2"/>
      <c r="AA2264" s="2"/>
      <c r="AB2264" s="2"/>
      <c r="AC2264" s="2"/>
    </row>
    <row r="2265" spans="26:29" x14ac:dyDescent="0.2">
      <c r="Z2265" s="2"/>
      <c r="AA2265" s="2"/>
      <c r="AB2265" s="2"/>
      <c r="AC2265" s="2"/>
    </row>
    <row r="2266" spans="26:29" x14ac:dyDescent="0.2">
      <c r="Z2266" s="2"/>
      <c r="AA2266" s="2"/>
      <c r="AB2266" s="2"/>
      <c r="AC2266" s="2"/>
    </row>
    <row r="2267" spans="26:29" x14ac:dyDescent="0.2">
      <c r="Z2267" s="2"/>
      <c r="AA2267" s="2"/>
      <c r="AB2267" s="2"/>
      <c r="AC2267" s="2"/>
    </row>
    <row r="2268" spans="26:29" x14ac:dyDescent="0.2">
      <c r="Z2268" s="2"/>
      <c r="AA2268" s="2"/>
      <c r="AB2268" s="2"/>
      <c r="AC2268" s="2"/>
    </row>
    <row r="2269" spans="26:29" x14ac:dyDescent="0.2">
      <c r="Z2269" s="2"/>
      <c r="AA2269" s="2"/>
      <c r="AB2269" s="2"/>
      <c r="AC2269" s="2"/>
    </row>
    <row r="2270" spans="26:29" x14ac:dyDescent="0.2">
      <c r="Z2270" s="2"/>
      <c r="AA2270" s="2"/>
      <c r="AB2270" s="2"/>
      <c r="AC2270" s="2"/>
    </row>
    <row r="2271" spans="26:29" x14ac:dyDescent="0.2">
      <c r="Z2271" s="2"/>
      <c r="AA2271" s="2"/>
      <c r="AB2271" s="2"/>
      <c r="AC2271" s="2"/>
    </row>
    <row r="2272" spans="26:29" x14ac:dyDescent="0.2">
      <c r="Z2272" s="2"/>
      <c r="AA2272" s="2"/>
      <c r="AB2272" s="2"/>
      <c r="AC2272" s="2"/>
    </row>
    <row r="2273" spans="26:29" x14ac:dyDescent="0.2">
      <c r="Z2273" s="2"/>
      <c r="AA2273" s="2"/>
      <c r="AB2273" s="2"/>
      <c r="AC2273" s="2"/>
    </row>
    <row r="2274" spans="26:29" x14ac:dyDescent="0.2">
      <c r="Z2274" s="2"/>
      <c r="AA2274" s="2"/>
      <c r="AB2274" s="2"/>
      <c r="AC2274" s="2"/>
    </row>
    <row r="2275" spans="26:29" x14ac:dyDescent="0.2">
      <c r="Z2275" s="2"/>
      <c r="AA2275" s="2"/>
      <c r="AB2275" s="2"/>
      <c r="AC2275" s="2"/>
    </row>
    <row r="2276" spans="26:29" x14ac:dyDescent="0.2">
      <c r="Z2276" s="2"/>
      <c r="AA2276" s="2"/>
      <c r="AB2276" s="2"/>
      <c r="AC2276" s="2"/>
    </row>
    <row r="2277" spans="26:29" x14ac:dyDescent="0.2">
      <c r="Z2277" s="2"/>
      <c r="AA2277" s="2"/>
      <c r="AB2277" s="2"/>
      <c r="AC2277" s="2"/>
    </row>
    <row r="2278" spans="26:29" x14ac:dyDescent="0.2">
      <c r="Z2278" s="2"/>
      <c r="AA2278" s="2"/>
      <c r="AB2278" s="2"/>
      <c r="AC2278" s="2"/>
    </row>
    <row r="2279" spans="26:29" x14ac:dyDescent="0.2">
      <c r="Z2279" s="2"/>
      <c r="AA2279" s="2"/>
      <c r="AB2279" s="2"/>
      <c r="AC2279" s="2"/>
    </row>
    <row r="2280" spans="26:29" x14ac:dyDescent="0.2">
      <c r="Z2280" s="2"/>
      <c r="AA2280" s="2"/>
      <c r="AB2280" s="2"/>
      <c r="AC2280" s="2"/>
    </row>
    <row r="2281" spans="26:29" x14ac:dyDescent="0.2">
      <c r="Z2281" s="2"/>
      <c r="AA2281" s="2"/>
      <c r="AB2281" s="2"/>
      <c r="AC2281" s="2"/>
    </row>
    <row r="2282" spans="26:29" x14ac:dyDescent="0.2">
      <c r="Z2282" s="2"/>
      <c r="AA2282" s="2"/>
      <c r="AB2282" s="2"/>
      <c r="AC2282" s="2"/>
    </row>
    <row r="2283" spans="26:29" x14ac:dyDescent="0.2">
      <c r="Z2283" s="2"/>
      <c r="AA2283" s="2"/>
      <c r="AB2283" s="2"/>
      <c r="AC2283" s="2"/>
    </row>
    <row r="2284" spans="26:29" x14ac:dyDescent="0.2">
      <c r="Z2284" s="2"/>
      <c r="AA2284" s="2"/>
      <c r="AB2284" s="2"/>
      <c r="AC2284" s="2"/>
    </row>
    <row r="2285" spans="26:29" x14ac:dyDescent="0.2">
      <c r="Z2285" s="2"/>
      <c r="AA2285" s="2"/>
      <c r="AB2285" s="2"/>
      <c r="AC2285" s="2"/>
    </row>
    <row r="2286" spans="26:29" x14ac:dyDescent="0.2">
      <c r="Z2286" s="2"/>
      <c r="AA2286" s="2"/>
      <c r="AB2286" s="2"/>
      <c r="AC2286" s="2"/>
    </row>
    <row r="2287" spans="26:29" x14ac:dyDescent="0.2">
      <c r="Z2287" s="2"/>
      <c r="AA2287" s="2"/>
      <c r="AB2287" s="2"/>
      <c r="AC2287" s="2"/>
    </row>
    <row r="2288" spans="26:29" x14ac:dyDescent="0.2">
      <c r="Z2288" s="2"/>
      <c r="AA2288" s="2"/>
      <c r="AB2288" s="2"/>
      <c r="AC2288" s="2"/>
    </row>
    <row r="2289" spans="26:29" x14ac:dyDescent="0.2">
      <c r="Z2289" s="2"/>
      <c r="AA2289" s="2"/>
      <c r="AB2289" s="2"/>
      <c r="AC2289" s="2"/>
    </row>
    <row r="2290" spans="26:29" x14ac:dyDescent="0.2">
      <c r="Z2290" s="2"/>
      <c r="AA2290" s="2"/>
      <c r="AB2290" s="2"/>
      <c r="AC2290" s="2"/>
    </row>
    <row r="2291" spans="26:29" x14ac:dyDescent="0.2">
      <c r="Z2291" s="2"/>
      <c r="AA2291" s="2"/>
      <c r="AB2291" s="2"/>
      <c r="AC2291" s="2"/>
    </row>
    <row r="2292" spans="26:29" x14ac:dyDescent="0.2">
      <c r="Z2292" s="2"/>
      <c r="AA2292" s="2"/>
      <c r="AB2292" s="2"/>
      <c r="AC2292" s="2"/>
    </row>
    <row r="2293" spans="26:29" x14ac:dyDescent="0.2">
      <c r="Z2293" s="2"/>
      <c r="AA2293" s="2"/>
      <c r="AB2293" s="2"/>
      <c r="AC2293" s="2"/>
    </row>
    <row r="2294" spans="26:29" x14ac:dyDescent="0.2">
      <c r="Z2294" s="2"/>
      <c r="AA2294" s="2"/>
      <c r="AB2294" s="2"/>
      <c r="AC2294" s="2"/>
    </row>
    <row r="2295" spans="26:29" x14ac:dyDescent="0.2">
      <c r="Z2295" s="2"/>
      <c r="AA2295" s="2"/>
      <c r="AB2295" s="2"/>
      <c r="AC2295" s="2"/>
    </row>
    <row r="2296" spans="26:29" x14ac:dyDescent="0.2">
      <c r="Z2296" s="2"/>
      <c r="AA2296" s="2"/>
      <c r="AB2296" s="2"/>
      <c r="AC2296" s="2"/>
    </row>
    <row r="2297" spans="26:29" x14ac:dyDescent="0.2">
      <c r="Z2297" s="2"/>
      <c r="AA2297" s="2"/>
      <c r="AB2297" s="2"/>
      <c r="AC2297" s="2"/>
    </row>
    <row r="2298" spans="26:29" x14ac:dyDescent="0.2">
      <c r="Z2298" s="2"/>
      <c r="AA2298" s="2"/>
      <c r="AB2298" s="2"/>
      <c r="AC2298" s="2"/>
    </row>
    <row r="2299" spans="26:29" x14ac:dyDescent="0.2">
      <c r="Z2299" s="2"/>
      <c r="AA2299" s="2"/>
      <c r="AB2299" s="2"/>
      <c r="AC2299" s="2"/>
    </row>
    <row r="2300" spans="26:29" x14ac:dyDescent="0.2">
      <c r="Z2300" s="2"/>
      <c r="AA2300" s="2"/>
      <c r="AB2300" s="2"/>
      <c r="AC2300" s="2"/>
    </row>
    <row r="2301" spans="26:29" x14ac:dyDescent="0.2">
      <c r="Z2301" s="2"/>
      <c r="AA2301" s="2"/>
      <c r="AB2301" s="2"/>
      <c r="AC2301" s="2"/>
    </row>
    <row r="2302" spans="26:29" x14ac:dyDescent="0.2">
      <c r="Z2302" s="2"/>
      <c r="AA2302" s="2"/>
      <c r="AB2302" s="2"/>
      <c r="AC2302" s="2"/>
    </row>
    <row r="2303" spans="26:29" x14ac:dyDescent="0.2">
      <c r="Z2303" s="2"/>
      <c r="AA2303" s="2"/>
      <c r="AB2303" s="2"/>
      <c r="AC2303" s="2"/>
    </row>
    <row r="2304" spans="26:29" x14ac:dyDescent="0.2">
      <c r="Z2304" s="2"/>
      <c r="AA2304" s="2"/>
      <c r="AB2304" s="2"/>
      <c r="AC2304" s="2"/>
    </row>
    <row r="2305" spans="26:29" x14ac:dyDescent="0.2">
      <c r="Z2305" s="2"/>
      <c r="AA2305" s="2"/>
      <c r="AB2305" s="2"/>
      <c r="AC2305" s="2"/>
    </row>
    <row r="2306" spans="26:29" x14ac:dyDescent="0.2">
      <c r="Z2306" s="2"/>
      <c r="AA2306" s="2"/>
      <c r="AB2306" s="2"/>
      <c r="AC2306" s="2"/>
    </row>
    <row r="2307" spans="26:29" x14ac:dyDescent="0.2">
      <c r="Z2307" s="2"/>
      <c r="AA2307" s="2"/>
      <c r="AB2307" s="2"/>
      <c r="AC2307" s="2"/>
    </row>
    <row r="2308" spans="26:29" x14ac:dyDescent="0.2">
      <c r="Z2308" s="2"/>
      <c r="AA2308" s="2"/>
      <c r="AB2308" s="2"/>
      <c r="AC2308" s="2"/>
    </row>
    <row r="2309" spans="26:29" x14ac:dyDescent="0.2">
      <c r="Z2309" s="2"/>
      <c r="AA2309" s="2"/>
      <c r="AB2309" s="2"/>
      <c r="AC2309" s="2"/>
    </row>
    <row r="2310" spans="26:29" x14ac:dyDescent="0.2">
      <c r="Z2310" s="2"/>
      <c r="AA2310" s="2"/>
      <c r="AB2310" s="2"/>
      <c r="AC2310" s="2"/>
    </row>
    <row r="2311" spans="26:29" x14ac:dyDescent="0.2">
      <c r="Z2311" s="2"/>
      <c r="AA2311" s="2"/>
      <c r="AB2311" s="2"/>
      <c r="AC2311" s="2"/>
    </row>
    <row r="2312" spans="26:29" x14ac:dyDescent="0.2">
      <c r="Z2312" s="2"/>
      <c r="AA2312" s="2"/>
      <c r="AB2312" s="2"/>
      <c r="AC2312" s="2"/>
    </row>
    <row r="2313" spans="26:29" x14ac:dyDescent="0.2">
      <c r="Z2313" s="2"/>
      <c r="AA2313" s="2"/>
      <c r="AB2313" s="2"/>
      <c r="AC2313" s="2"/>
    </row>
    <row r="2314" spans="26:29" x14ac:dyDescent="0.2">
      <c r="Z2314" s="2"/>
      <c r="AA2314" s="2"/>
      <c r="AB2314" s="2"/>
      <c r="AC2314" s="2"/>
    </row>
    <row r="2315" spans="26:29" x14ac:dyDescent="0.2">
      <c r="Z2315" s="2"/>
      <c r="AA2315" s="2"/>
      <c r="AB2315" s="2"/>
      <c r="AC2315" s="2"/>
    </row>
    <row r="2316" spans="26:29" x14ac:dyDescent="0.2">
      <c r="Z2316" s="2"/>
      <c r="AA2316" s="2"/>
      <c r="AB2316" s="2"/>
      <c r="AC2316" s="2"/>
    </row>
    <row r="2317" spans="26:29" x14ac:dyDescent="0.2">
      <c r="Z2317" s="2"/>
      <c r="AA2317" s="2"/>
      <c r="AB2317" s="2"/>
      <c r="AC2317" s="2"/>
    </row>
    <row r="2318" spans="26:29" x14ac:dyDescent="0.2">
      <c r="Z2318" s="2"/>
      <c r="AA2318" s="2"/>
      <c r="AB2318" s="2"/>
      <c r="AC2318" s="2"/>
    </row>
    <row r="2319" spans="26:29" x14ac:dyDescent="0.2">
      <c r="Z2319" s="2"/>
      <c r="AA2319" s="2"/>
      <c r="AB2319" s="2"/>
      <c r="AC2319" s="2"/>
    </row>
    <row r="2320" spans="26:29" x14ac:dyDescent="0.2">
      <c r="Z2320" s="2"/>
      <c r="AA2320" s="2"/>
      <c r="AB2320" s="2"/>
      <c r="AC2320" s="2"/>
    </row>
    <row r="2321" spans="26:29" x14ac:dyDescent="0.2">
      <c r="Z2321" s="2"/>
      <c r="AA2321" s="2"/>
      <c r="AB2321" s="2"/>
      <c r="AC2321" s="2"/>
    </row>
    <row r="2322" spans="26:29" x14ac:dyDescent="0.2">
      <c r="Z2322" s="2"/>
      <c r="AA2322" s="2"/>
      <c r="AB2322" s="2"/>
      <c r="AC2322" s="2"/>
    </row>
    <row r="2323" spans="26:29" x14ac:dyDescent="0.2">
      <c r="Z2323" s="2"/>
      <c r="AA2323" s="2"/>
      <c r="AB2323" s="2"/>
      <c r="AC2323" s="2"/>
    </row>
    <row r="2324" spans="26:29" x14ac:dyDescent="0.2">
      <c r="Z2324" s="2"/>
      <c r="AA2324" s="2"/>
      <c r="AB2324" s="2"/>
      <c r="AC2324" s="2"/>
    </row>
    <row r="2325" spans="26:29" x14ac:dyDescent="0.2">
      <c r="Z2325" s="2"/>
      <c r="AA2325" s="2"/>
      <c r="AB2325" s="2"/>
      <c r="AC2325" s="2"/>
    </row>
    <row r="2326" spans="26:29" x14ac:dyDescent="0.2">
      <c r="Z2326" s="2"/>
      <c r="AA2326" s="2"/>
      <c r="AB2326" s="2"/>
      <c r="AC2326" s="2"/>
    </row>
    <row r="2327" spans="26:29" x14ac:dyDescent="0.2">
      <c r="Z2327" s="2"/>
      <c r="AA2327" s="2"/>
      <c r="AB2327" s="2"/>
      <c r="AC2327" s="2"/>
    </row>
    <row r="2328" spans="26:29" x14ac:dyDescent="0.2">
      <c r="Z2328" s="2"/>
      <c r="AA2328" s="2"/>
      <c r="AB2328" s="2"/>
      <c r="AC2328" s="2"/>
    </row>
    <row r="2329" spans="26:29" x14ac:dyDescent="0.2">
      <c r="Z2329" s="2"/>
      <c r="AA2329" s="2"/>
      <c r="AB2329" s="2"/>
      <c r="AC2329" s="2"/>
    </row>
    <row r="2330" spans="26:29" x14ac:dyDescent="0.2">
      <c r="Z2330" s="2"/>
      <c r="AA2330" s="2"/>
      <c r="AB2330" s="2"/>
      <c r="AC2330" s="2"/>
    </row>
    <row r="2331" spans="26:29" x14ac:dyDescent="0.2">
      <c r="Z2331" s="2"/>
      <c r="AA2331" s="2"/>
      <c r="AB2331" s="2"/>
      <c r="AC2331" s="2"/>
    </row>
    <row r="2332" spans="26:29" x14ac:dyDescent="0.2">
      <c r="Z2332" s="2"/>
      <c r="AA2332" s="2"/>
      <c r="AB2332" s="2"/>
      <c r="AC2332" s="2"/>
    </row>
    <row r="2333" spans="26:29" x14ac:dyDescent="0.2">
      <c r="Z2333" s="2"/>
      <c r="AA2333" s="2"/>
      <c r="AB2333" s="2"/>
      <c r="AC2333" s="2"/>
    </row>
    <row r="2334" spans="26:29" x14ac:dyDescent="0.2">
      <c r="Z2334" s="2"/>
      <c r="AA2334" s="2"/>
      <c r="AB2334" s="2"/>
      <c r="AC2334" s="2"/>
    </row>
    <row r="2335" spans="26:29" x14ac:dyDescent="0.2">
      <c r="Z2335" s="2"/>
      <c r="AA2335" s="2"/>
      <c r="AB2335" s="2"/>
      <c r="AC2335" s="2"/>
    </row>
    <row r="2336" spans="26:29" x14ac:dyDescent="0.2">
      <c r="Z2336" s="2"/>
      <c r="AA2336" s="2"/>
      <c r="AB2336" s="2"/>
      <c r="AC2336" s="2"/>
    </row>
    <row r="2337" spans="26:29" x14ac:dyDescent="0.2">
      <c r="Z2337" s="2"/>
      <c r="AA2337" s="2"/>
      <c r="AB2337" s="2"/>
      <c r="AC2337" s="2"/>
    </row>
    <row r="2338" spans="26:29" x14ac:dyDescent="0.2">
      <c r="Z2338" s="2"/>
      <c r="AA2338" s="2"/>
      <c r="AB2338" s="2"/>
      <c r="AC2338" s="2"/>
    </row>
    <row r="2339" spans="26:29" x14ac:dyDescent="0.2">
      <c r="Z2339" s="2"/>
      <c r="AA2339" s="2"/>
      <c r="AB2339" s="2"/>
      <c r="AC2339" s="2"/>
    </row>
    <row r="2340" spans="26:29" x14ac:dyDescent="0.2">
      <c r="Z2340" s="2"/>
      <c r="AA2340" s="2"/>
      <c r="AB2340" s="2"/>
      <c r="AC2340" s="2"/>
    </row>
    <row r="2341" spans="26:29" x14ac:dyDescent="0.2">
      <c r="Z2341" s="2"/>
      <c r="AA2341" s="2"/>
      <c r="AB2341" s="2"/>
      <c r="AC2341" s="2"/>
    </row>
    <row r="2342" spans="26:29" x14ac:dyDescent="0.2">
      <c r="Z2342" s="2"/>
      <c r="AA2342" s="2"/>
      <c r="AB2342" s="2"/>
      <c r="AC2342" s="2"/>
    </row>
    <row r="2343" spans="26:29" x14ac:dyDescent="0.2">
      <c r="Z2343" s="2"/>
      <c r="AA2343" s="2"/>
      <c r="AB2343" s="2"/>
      <c r="AC2343" s="2"/>
    </row>
    <row r="2344" spans="26:29" x14ac:dyDescent="0.2">
      <c r="Z2344" s="2"/>
      <c r="AA2344" s="2"/>
      <c r="AB2344" s="2"/>
      <c r="AC2344" s="2"/>
    </row>
    <row r="2345" spans="26:29" x14ac:dyDescent="0.2">
      <c r="Z2345" s="2"/>
      <c r="AA2345" s="2"/>
      <c r="AB2345" s="2"/>
      <c r="AC2345" s="2"/>
    </row>
    <row r="2346" spans="26:29" x14ac:dyDescent="0.2">
      <c r="Z2346" s="2"/>
      <c r="AA2346" s="2"/>
      <c r="AB2346" s="2"/>
      <c r="AC2346" s="2"/>
    </row>
    <row r="2347" spans="26:29" x14ac:dyDescent="0.2">
      <c r="Z2347" s="2"/>
      <c r="AA2347" s="2"/>
      <c r="AB2347" s="2"/>
      <c r="AC2347" s="2"/>
    </row>
    <row r="2348" spans="26:29" x14ac:dyDescent="0.2">
      <c r="Z2348" s="2"/>
      <c r="AA2348" s="2"/>
      <c r="AB2348" s="2"/>
      <c r="AC2348" s="2"/>
    </row>
    <row r="2349" spans="26:29" x14ac:dyDescent="0.2">
      <c r="Z2349" s="2"/>
      <c r="AA2349" s="2"/>
      <c r="AB2349" s="2"/>
      <c r="AC2349" s="2"/>
    </row>
    <row r="2350" spans="26:29" x14ac:dyDescent="0.2">
      <c r="Z2350" s="2"/>
      <c r="AA2350" s="2"/>
      <c r="AB2350" s="2"/>
      <c r="AC2350" s="2"/>
    </row>
    <row r="2351" spans="26:29" x14ac:dyDescent="0.2">
      <c r="Z2351" s="2"/>
      <c r="AA2351" s="2"/>
      <c r="AB2351" s="2"/>
      <c r="AC2351" s="2"/>
    </row>
    <row r="2352" spans="26:29" x14ac:dyDescent="0.2">
      <c r="Z2352" s="2"/>
      <c r="AA2352" s="2"/>
      <c r="AB2352" s="2"/>
      <c r="AC2352" s="2"/>
    </row>
    <row r="2353" spans="26:29" x14ac:dyDescent="0.2">
      <c r="Z2353" s="2"/>
      <c r="AA2353" s="2"/>
      <c r="AB2353" s="2"/>
      <c r="AC2353" s="2"/>
    </row>
    <row r="2354" spans="26:29" x14ac:dyDescent="0.2">
      <c r="Z2354" s="2"/>
      <c r="AA2354" s="2"/>
      <c r="AB2354" s="2"/>
      <c r="AC2354" s="2"/>
    </row>
    <row r="2355" spans="26:29" x14ac:dyDescent="0.2">
      <c r="Z2355" s="2"/>
      <c r="AA2355" s="2"/>
      <c r="AB2355" s="2"/>
      <c r="AC2355" s="2"/>
    </row>
    <row r="2356" spans="26:29" x14ac:dyDescent="0.2">
      <c r="Z2356" s="2"/>
      <c r="AA2356" s="2"/>
      <c r="AB2356" s="2"/>
      <c r="AC2356" s="2"/>
    </row>
    <row r="2357" spans="26:29" x14ac:dyDescent="0.2">
      <c r="Z2357" s="2"/>
      <c r="AA2357" s="2"/>
      <c r="AB2357" s="2"/>
      <c r="AC2357" s="2"/>
    </row>
    <row r="2358" spans="26:29" x14ac:dyDescent="0.2">
      <c r="Z2358" s="2"/>
      <c r="AA2358" s="2"/>
      <c r="AB2358" s="2"/>
      <c r="AC2358" s="2"/>
    </row>
    <row r="2359" spans="26:29" x14ac:dyDescent="0.2">
      <c r="Z2359" s="2"/>
      <c r="AA2359" s="2"/>
      <c r="AB2359" s="2"/>
      <c r="AC2359" s="2"/>
    </row>
    <row r="2360" spans="26:29" x14ac:dyDescent="0.2">
      <c r="Z2360" s="2"/>
      <c r="AA2360" s="2"/>
      <c r="AB2360" s="2"/>
      <c r="AC2360" s="2"/>
    </row>
    <row r="2361" spans="26:29" x14ac:dyDescent="0.2">
      <c r="Z2361" s="2"/>
      <c r="AA2361" s="2"/>
      <c r="AB2361" s="2"/>
      <c r="AC2361" s="2"/>
    </row>
    <row r="2362" spans="26:29" x14ac:dyDescent="0.2">
      <c r="Z2362" s="2"/>
      <c r="AA2362" s="2"/>
      <c r="AB2362" s="2"/>
      <c r="AC2362" s="2"/>
    </row>
    <row r="2363" spans="26:29" x14ac:dyDescent="0.2">
      <c r="Z2363" s="2"/>
      <c r="AA2363" s="2"/>
      <c r="AB2363" s="2"/>
      <c r="AC2363" s="2"/>
    </row>
    <row r="2364" spans="26:29" x14ac:dyDescent="0.2">
      <c r="Z2364" s="2"/>
      <c r="AA2364" s="2"/>
      <c r="AB2364" s="2"/>
      <c r="AC2364" s="2"/>
    </row>
    <row r="2365" spans="26:29" x14ac:dyDescent="0.2">
      <c r="Z2365" s="2"/>
      <c r="AA2365" s="2"/>
      <c r="AB2365" s="2"/>
      <c r="AC2365" s="2"/>
    </row>
    <row r="2366" spans="26:29" x14ac:dyDescent="0.2">
      <c r="Z2366" s="2"/>
      <c r="AA2366" s="2"/>
      <c r="AB2366" s="2"/>
      <c r="AC2366" s="2"/>
    </row>
    <row r="2367" spans="26:29" x14ac:dyDescent="0.2">
      <c r="Z2367" s="2"/>
      <c r="AA2367" s="2"/>
      <c r="AB2367" s="2"/>
      <c r="AC2367" s="2"/>
    </row>
    <row r="2368" spans="26:29" x14ac:dyDescent="0.2">
      <c r="Z2368" s="2"/>
      <c r="AA2368" s="2"/>
      <c r="AB2368" s="2"/>
      <c r="AC2368" s="2"/>
    </row>
    <row r="2369" spans="26:29" x14ac:dyDescent="0.2">
      <c r="Z2369" s="2"/>
      <c r="AA2369" s="2"/>
      <c r="AB2369" s="2"/>
      <c r="AC2369" s="2"/>
    </row>
    <row r="2370" spans="26:29" x14ac:dyDescent="0.2">
      <c r="Z2370" s="2"/>
      <c r="AA2370" s="2"/>
      <c r="AB2370" s="2"/>
      <c r="AC2370" s="2"/>
    </row>
    <row r="2371" spans="26:29" x14ac:dyDescent="0.2">
      <c r="Z2371" s="2"/>
      <c r="AA2371" s="2"/>
      <c r="AB2371" s="2"/>
      <c r="AC2371" s="2"/>
    </row>
    <row r="2372" spans="26:29" x14ac:dyDescent="0.2">
      <c r="Z2372" s="2"/>
      <c r="AA2372" s="2"/>
      <c r="AB2372" s="2"/>
      <c r="AC2372" s="2"/>
    </row>
    <row r="2373" spans="26:29" x14ac:dyDescent="0.2">
      <c r="Z2373" s="2"/>
      <c r="AA2373" s="2"/>
      <c r="AB2373" s="2"/>
      <c r="AC2373" s="2"/>
    </row>
    <row r="2374" spans="26:29" x14ac:dyDescent="0.2">
      <c r="Z2374" s="2"/>
      <c r="AA2374" s="2"/>
      <c r="AB2374" s="2"/>
      <c r="AC2374" s="2"/>
    </row>
    <row r="2375" spans="26:29" x14ac:dyDescent="0.2">
      <c r="Z2375" s="2"/>
      <c r="AA2375" s="2"/>
      <c r="AB2375" s="2"/>
      <c r="AC2375" s="2"/>
    </row>
    <row r="2376" spans="26:29" x14ac:dyDescent="0.2">
      <c r="Z2376" s="2"/>
      <c r="AA2376" s="2"/>
      <c r="AB2376" s="2"/>
      <c r="AC2376" s="2"/>
    </row>
    <row r="2377" spans="26:29" x14ac:dyDescent="0.2">
      <c r="Z2377" s="2"/>
      <c r="AA2377" s="2"/>
      <c r="AB2377" s="2"/>
      <c r="AC2377" s="2"/>
    </row>
    <row r="2378" spans="26:29" x14ac:dyDescent="0.2">
      <c r="Z2378" s="2"/>
      <c r="AA2378" s="2"/>
      <c r="AB2378" s="2"/>
      <c r="AC2378" s="2"/>
    </row>
    <row r="2379" spans="26:29" x14ac:dyDescent="0.2">
      <c r="Z2379" s="2"/>
      <c r="AA2379" s="2"/>
      <c r="AB2379" s="2"/>
      <c r="AC2379" s="2"/>
    </row>
    <row r="2380" spans="26:29" x14ac:dyDescent="0.2">
      <c r="Z2380" s="2"/>
      <c r="AA2380" s="2"/>
      <c r="AB2380" s="2"/>
      <c r="AC2380" s="2"/>
    </row>
    <row r="2381" spans="26:29" x14ac:dyDescent="0.2">
      <c r="Z2381" s="2"/>
      <c r="AA2381" s="2"/>
      <c r="AB2381" s="2"/>
      <c r="AC2381" s="2"/>
    </row>
    <row r="2382" spans="26:29" x14ac:dyDescent="0.2">
      <c r="Z2382" s="2"/>
      <c r="AA2382" s="2"/>
      <c r="AB2382" s="2"/>
      <c r="AC2382" s="2"/>
    </row>
    <row r="2383" spans="26:29" x14ac:dyDescent="0.2">
      <c r="Z2383" s="2"/>
      <c r="AA2383" s="2"/>
      <c r="AB2383" s="2"/>
      <c r="AC2383" s="2"/>
    </row>
    <row r="2384" spans="26:29" x14ac:dyDescent="0.2">
      <c r="Z2384" s="2"/>
      <c r="AA2384" s="2"/>
      <c r="AB2384" s="2"/>
      <c r="AC2384" s="2"/>
    </row>
    <row r="2385" spans="26:29" x14ac:dyDescent="0.2">
      <c r="Z2385" s="2"/>
      <c r="AA2385" s="2"/>
      <c r="AB2385" s="2"/>
      <c r="AC2385" s="2"/>
    </row>
    <row r="2386" spans="26:29" x14ac:dyDescent="0.2">
      <c r="Z2386" s="2"/>
      <c r="AA2386" s="2"/>
      <c r="AB2386" s="2"/>
      <c r="AC2386" s="2"/>
    </row>
    <row r="2387" spans="26:29" x14ac:dyDescent="0.2">
      <c r="Z2387" s="2"/>
      <c r="AA2387" s="2"/>
      <c r="AB2387" s="2"/>
      <c r="AC2387" s="2"/>
    </row>
    <row r="2388" spans="26:29" x14ac:dyDescent="0.2">
      <c r="Z2388" s="2"/>
      <c r="AA2388" s="2"/>
      <c r="AB2388" s="2"/>
      <c r="AC2388" s="2"/>
    </row>
    <row r="2389" spans="26:29" x14ac:dyDescent="0.2">
      <c r="Z2389" s="2"/>
      <c r="AA2389" s="2"/>
      <c r="AB2389" s="2"/>
      <c r="AC2389" s="2"/>
    </row>
    <row r="2390" spans="26:29" x14ac:dyDescent="0.2">
      <c r="Z2390" s="2"/>
      <c r="AA2390" s="2"/>
      <c r="AB2390" s="2"/>
      <c r="AC2390" s="2"/>
    </row>
    <row r="2391" spans="26:29" x14ac:dyDescent="0.2">
      <c r="Z2391" s="2"/>
      <c r="AA2391" s="2"/>
      <c r="AB2391" s="2"/>
      <c r="AC2391" s="2"/>
    </row>
    <row r="2392" spans="26:29" x14ac:dyDescent="0.2">
      <c r="Z2392" s="2"/>
      <c r="AA2392" s="2"/>
      <c r="AB2392" s="2"/>
      <c r="AC2392" s="2"/>
    </row>
    <row r="2393" spans="26:29" x14ac:dyDescent="0.2">
      <c r="Z2393" s="2"/>
      <c r="AA2393" s="2"/>
      <c r="AB2393" s="2"/>
      <c r="AC2393" s="2"/>
    </row>
    <row r="2394" spans="26:29" x14ac:dyDescent="0.2">
      <c r="Z2394" s="2"/>
      <c r="AA2394" s="2"/>
      <c r="AB2394" s="2"/>
      <c r="AC2394" s="2"/>
    </row>
    <row r="2395" spans="26:29" x14ac:dyDescent="0.2">
      <c r="Z2395" s="2"/>
      <c r="AA2395" s="2"/>
      <c r="AB2395" s="2"/>
      <c r="AC2395" s="2"/>
    </row>
    <row r="2396" spans="26:29" x14ac:dyDescent="0.2">
      <c r="Z2396" s="2"/>
      <c r="AA2396" s="2"/>
      <c r="AB2396" s="2"/>
      <c r="AC2396" s="2"/>
    </row>
    <row r="2397" spans="26:29" x14ac:dyDescent="0.2">
      <c r="Z2397" s="2"/>
      <c r="AA2397" s="2"/>
      <c r="AB2397" s="2"/>
      <c r="AC2397" s="2"/>
    </row>
    <row r="2398" spans="26:29" x14ac:dyDescent="0.2">
      <c r="Z2398" s="2"/>
      <c r="AA2398" s="2"/>
      <c r="AB2398" s="2"/>
      <c r="AC2398" s="2"/>
    </row>
    <row r="2399" spans="26:29" x14ac:dyDescent="0.2">
      <c r="Z2399" s="2"/>
      <c r="AA2399" s="2"/>
      <c r="AB2399" s="2"/>
      <c r="AC2399" s="2"/>
    </row>
    <row r="2400" spans="26:29" x14ac:dyDescent="0.2">
      <c r="Z2400" s="2"/>
      <c r="AA2400" s="2"/>
      <c r="AB2400" s="2"/>
      <c r="AC2400" s="2"/>
    </row>
    <row r="2401" spans="26:29" x14ac:dyDescent="0.2">
      <c r="Z2401" s="2"/>
      <c r="AA2401" s="2"/>
      <c r="AB2401" s="2"/>
      <c r="AC2401" s="2"/>
    </row>
    <row r="2402" spans="26:29" x14ac:dyDescent="0.2">
      <c r="Z2402" s="2"/>
      <c r="AA2402" s="2"/>
      <c r="AB2402" s="2"/>
      <c r="AC2402" s="2"/>
    </row>
    <row r="2403" spans="26:29" x14ac:dyDescent="0.2">
      <c r="Z2403" s="2"/>
      <c r="AA2403" s="2"/>
      <c r="AB2403" s="2"/>
      <c r="AC2403" s="2"/>
    </row>
    <row r="2404" spans="26:29" x14ac:dyDescent="0.2">
      <c r="Z2404" s="2"/>
      <c r="AA2404" s="2"/>
      <c r="AB2404" s="2"/>
      <c r="AC2404" s="2"/>
    </row>
    <row r="2405" spans="26:29" x14ac:dyDescent="0.2">
      <c r="Z2405" s="2"/>
      <c r="AA2405" s="2"/>
      <c r="AB2405" s="2"/>
      <c r="AC2405" s="2"/>
    </row>
    <row r="2406" spans="26:29" x14ac:dyDescent="0.2">
      <c r="Z2406" s="2"/>
      <c r="AA2406" s="2"/>
      <c r="AB2406" s="2"/>
      <c r="AC2406" s="2"/>
    </row>
    <row r="2407" spans="26:29" x14ac:dyDescent="0.2">
      <c r="Z2407" s="2"/>
      <c r="AA2407" s="2"/>
      <c r="AB2407" s="2"/>
      <c r="AC2407" s="2"/>
    </row>
    <row r="2408" spans="26:29" x14ac:dyDescent="0.2">
      <c r="Z2408" s="2"/>
      <c r="AA2408" s="2"/>
      <c r="AB2408" s="2"/>
      <c r="AC2408" s="2"/>
    </row>
    <row r="2409" spans="26:29" x14ac:dyDescent="0.2">
      <c r="Z2409" s="2"/>
      <c r="AA2409" s="2"/>
      <c r="AB2409" s="2"/>
      <c r="AC2409" s="2"/>
    </row>
    <row r="2410" spans="26:29" x14ac:dyDescent="0.2">
      <c r="Z2410" s="2"/>
      <c r="AA2410" s="2"/>
      <c r="AB2410" s="2"/>
      <c r="AC2410" s="2"/>
    </row>
    <row r="2411" spans="26:29" x14ac:dyDescent="0.2">
      <c r="Z2411" s="2"/>
      <c r="AA2411" s="2"/>
      <c r="AB2411" s="2"/>
      <c r="AC2411" s="2"/>
    </row>
    <row r="2412" spans="26:29" x14ac:dyDescent="0.2">
      <c r="Z2412" s="2"/>
      <c r="AA2412" s="2"/>
      <c r="AB2412" s="2"/>
      <c r="AC2412" s="2"/>
    </row>
    <row r="2413" spans="26:29" x14ac:dyDescent="0.2">
      <c r="Z2413" s="2"/>
      <c r="AA2413" s="2"/>
      <c r="AB2413" s="2"/>
      <c r="AC2413" s="2"/>
    </row>
    <row r="2414" spans="26:29" x14ac:dyDescent="0.2">
      <c r="Z2414" s="2"/>
      <c r="AA2414" s="2"/>
      <c r="AB2414" s="2"/>
      <c r="AC2414" s="2"/>
    </row>
    <row r="2415" spans="26:29" x14ac:dyDescent="0.2">
      <c r="Z2415" s="2"/>
      <c r="AA2415" s="2"/>
      <c r="AB2415" s="2"/>
      <c r="AC2415" s="2"/>
    </row>
    <row r="2416" spans="26:29" x14ac:dyDescent="0.2">
      <c r="Z2416" s="2"/>
      <c r="AA2416" s="2"/>
      <c r="AB2416" s="2"/>
      <c r="AC2416" s="2"/>
    </row>
    <row r="2417" spans="26:29" x14ac:dyDescent="0.2">
      <c r="Z2417" s="2"/>
      <c r="AA2417" s="2"/>
      <c r="AB2417" s="2"/>
      <c r="AC2417" s="2"/>
    </row>
    <row r="2418" spans="26:29" x14ac:dyDescent="0.2">
      <c r="Z2418" s="2"/>
      <c r="AA2418" s="2"/>
      <c r="AB2418" s="2"/>
      <c r="AC2418" s="2"/>
    </row>
    <row r="2419" spans="26:29" x14ac:dyDescent="0.2">
      <c r="Z2419" s="2"/>
      <c r="AA2419" s="2"/>
      <c r="AB2419" s="2"/>
      <c r="AC2419" s="2"/>
    </row>
    <row r="2420" spans="26:29" x14ac:dyDescent="0.2">
      <c r="Z2420" s="2"/>
      <c r="AA2420" s="2"/>
      <c r="AB2420" s="2"/>
      <c r="AC2420" s="2"/>
    </row>
    <row r="2421" spans="26:29" x14ac:dyDescent="0.2">
      <c r="Z2421" s="2"/>
      <c r="AA2421" s="2"/>
      <c r="AB2421" s="2"/>
      <c r="AC2421" s="2"/>
    </row>
    <row r="2422" spans="26:29" x14ac:dyDescent="0.2">
      <c r="Z2422" s="2"/>
      <c r="AA2422" s="2"/>
      <c r="AB2422" s="2"/>
      <c r="AC2422" s="2"/>
    </row>
    <row r="2423" spans="26:29" x14ac:dyDescent="0.2">
      <c r="Z2423" s="2"/>
      <c r="AA2423" s="2"/>
      <c r="AB2423" s="2"/>
      <c r="AC2423" s="2"/>
    </row>
    <row r="2424" spans="26:29" x14ac:dyDescent="0.2">
      <c r="Z2424" s="2"/>
      <c r="AA2424" s="2"/>
      <c r="AB2424" s="2"/>
      <c r="AC2424" s="2"/>
    </row>
    <row r="2425" spans="26:29" x14ac:dyDescent="0.2">
      <c r="Z2425" s="2"/>
      <c r="AA2425" s="2"/>
      <c r="AB2425" s="2"/>
      <c r="AC2425" s="2"/>
    </row>
    <row r="2426" spans="26:29" x14ac:dyDescent="0.2">
      <c r="Z2426" s="2"/>
      <c r="AA2426" s="2"/>
      <c r="AB2426" s="2"/>
      <c r="AC2426" s="2"/>
    </row>
    <row r="2427" spans="26:29" x14ac:dyDescent="0.2">
      <c r="Z2427" s="2"/>
      <c r="AA2427" s="2"/>
      <c r="AB2427" s="2"/>
      <c r="AC2427" s="2"/>
    </row>
  </sheetData>
  <mergeCells count="20">
    <mergeCell ref="W10:Y10"/>
    <mergeCell ref="Z10:AA10"/>
    <mergeCell ref="AB10:AC10"/>
    <mergeCell ref="U10:V10"/>
    <mergeCell ref="AD7:AG9"/>
    <mergeCell ref="AF10:AF11"/>
    <mergeCell ref="AG10:AG11"/>
    <mergeCell ref="U7:AC9"/>
    <mergeCell ref="AD10:AD11"/>
    <mergeCell ref="AE10:AE11"/>
    <mergeCell ref="A99:I99"/>
    <mergeCell ref="A98:I98"/>
    <mergeCell ref="T8:T9"/>
    <mergeCell ref="A7:T7"/>
    <mergeCell ref="A8:I8"/>
    <mergeCell ref="J8:O8"/>
    <mergeCell ref="P8:S8"/>
    <mergeCell ref="A95:I95"/>
    <mergeCell ref="A97:I97"/>
    <mergeCell ref="A96:I96"/>
  </mergeCells>
  <pageMargins left="0.94488188976377963" right="0.62992125984251968" top="1.1811023622047245" bottom="0.39370078740157483" header="0.31496062992125984" footer="0.31496062992125984"/>
  <pageSetup paperSize="9" scale="35" fitToHeight="0" orientation="landscape" r:id="rId1"/>
  <headerFooter>
    <oddFooter>&amp;C&amp;P</oddFooter>
  </headerFooter>
  <ignoredErrors>
    <ignoredError sqref="N88:O88" formula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</vt:i4>
      </vt:variant>
      <vt:variant>
        <vt:lpstr>Įvardinti diapazonai</vt:lpstr>
      </vt:variant>
      <vt:variant>
        <vt:i4>1</vt:i4>
      </vt:variant>
    </vt:vector>
  </HeadingPairs>
  <TitlesOfParts>
    <vt:vector size="2" baseType="lpstr">
      <vt:lpstr>Projektai, sut., obj.</vt:lpstr>
      <vt:lpstr>'Projektai, sut., obj.'!Print_Area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2006-11-28T10:25:48Z</dcterms:created>
  <dcterms:modified xsi:type="dcterms:W3CDTF">2016-05-02T08:03:08Z</dcterms:modified>
</cp:coreProperties>
</file>